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P:\Archiv\Planung UN\2024\"/>
    </mc:Choice>
  </mc:AlternateContent>
  <xr:revisionPtr revIDLastSave="0" documentId="8_{1537E8C9-4B26-4691-BF5E-B037B7496B98}" xr6:coauthVersionLast="47" xr6:coauthVersionMax="47" xr10:uidLastSave="{00000000-0000-0000-0000-000000000000}"/>
  <bookViews>
    <workbookView xWindow="-120" yWindow="-120" windowWidth="29040" windowHeight="15840" xr2:uid="{00000000-000D-0000-FFFF-FFFF00000000}"/>
  </bookViews>
  <sheets>
    <sheet name="Basistabelle für UN 2024 " sheetId="2" r:id="rId1"/>
    <sheet name="AKE-SUEB-0-2022.xlsx" sheetId="1" r:id="rId2"/>
  </sheets>
  <definedNames>
    <definedName name="_xlnm._FilterDatabase" localSheetId="0" hidden="1">'Basistabelle für UN 2024 '!$C$6:$C$193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85" i="2" l="1"/>
  <c r="U186" i="2"/>
  <c r="U188" i="2"/>
  <c r="U189" i="2"/>
  <c r="U190" i="2"/>
  <c r="U191" i="2"/>
  <c r="U192" i="2"/>
  <c r="U193" i="2"/>
  <c r="U184" i="2"/>
  <c r="U174" i="2"/>
  <c r="U175" i="2"/>
  <c r="U176" i="2"/>
  <c r="U177" i="2"/>
  <c r="U179" i="2"/>
  <c r="U180" i="2"/>
  <c r="U181" i="2"/>
  <c r="U173" i="2"/>
  <c r="U162" i="2"/>
  <c r="U163" i="2"/>
  <c r="U164" i="2"/>
  <c r="U165" i="2"/>
  <c r="U167" i="2"/>
  <c r="U168" i="2"/>
  <c r="U169" i="2"/>
  <c r="U170" i="2"/>
  <c r="U161" i="2"/>
  <c r="U150" i="2"/>
  <c r="U151" i="2"/>
  <c r="U152" i="2"/>
  <c r="U153" i="2"/>
  <c r="U155" i="2"/>
  <c r="U156" i="2"/>
  <c r="U157" i="2"/>
  <c r="U158" i="2"/>
  <c r="U149" i="2"/>
  <c r="U140" i="2"/>
  <c r="U141" i="2"/>
  <c r="U142" i="2"/>
  <c r="U143" i="2"/>
  <c r="U144" i="2"/>
  <c r="U146" i="2"/>
  <c r="U139" i="2"/>
  <c r="U127" i="2"/>
  <c r="U128" i="2"/>
  <c r="U129" i="2"/>
  <c r="U130" i="2"/>
  <c r="U132" i="2"/>
  <c r="U133" i="2"/>
  <c r="U134" i="2"/>
  <c r="U135" i="2"/>
  <c r="U136" i="2"/>
  <c r="U126" i="2"/>
  <c r="U114" i="2"/>
  <c r="U115" i="2"/>
  <c r="U116" i="2"/>
  <c r="U117" i="2"/>
  <c r="U118" i="2"/>
  <c r="U120" i="2"/>
  <c r="U121" i="2"/>
  <c r="U122" i="2"/>
  <c r="U123" i="2"/>
  <c r="U113" i="2"/>
  <c r="U101" i="2"/>
  <c r="U102" i="2"/>
  <c r="U103" i="2"/>
  <c r="U104" i="2"/>
  <c r="U105" i="2"/>
  <c r="U107" i="2"/>
  <c r="U108" i="2"/>
  <c r="U109" i="2"/>
  <c r="U110" i="2"/>
  <c r="U100" i="2"/>
  <c r="U90" i="2"/>
  <c r="U91" i="2"/>
  <c r="U93" i="2"/>
  <c r="U94" i="2"/>
  <c r="U95" i="2"/>
  <c r="U96" i="2"/>
  <c r="U97" i="2"/>
  <c r="U89" i="2"/>
  <c r="U77" i="2"/>
  <c r="U78" i="2"/>
  <c r="U79" i="2"/>
  <c r="U80" i="2"/>
  <c r="U81" i="2"/>
  <c r="U83" i="2"/>
  <c r="U84" i="2"/>
  <c r="U85" i="2"/>
  <c r="U86" i="2"/>
  <c r="U76" i="2"/>
  <c r="U66" i="2"/>
  <c r="U67" i="2"/>
  <c r="U68" i="2"/>
  <c r="U69" i="2"/>
  <c r="U70" i="2"/>
  <c r="U71" i="2"/>
  <c r="U73" i="2"/>
  <c r="U65" i="2"/>
  <c r="U56" i="2"/>
  <c r="U57" i="2"/>
  <c r="U58" i="2"/>
  <c r="U59" i="2"/>
  <c r="U60" i="2"/>
  <c r="U62" i="2"/>
  <c r="U55" i="2"/>
  <c r="U45" i="2"/>
  <c r="U46" i="2"/>
  <c r="U47" i="2"/>
  <c r="U49" i="2"/>
  <c r="U50" i="2"/>
  <c r="U51" i="2"/>
  <c r="U52" i="2"/>
  <c r="U44" i="2"/>
  <c r="U33" i="2"/>
  <c r="U34" i="2"/>
  <c r="U35" i="2"/>
  <c r="U36" i="2"/>
  <c r="U37" i="2"/>
  <c r="U39" i="2"/>
  <c r="U40" i="2"/>
  <c r="U41" i="2"/>
  <c r="U32" i="2"/>
  <c r="U19" i="2"/>
  <c r="U20" i="2"/>
  <c r="U21" i="2"/>
  <c r="U22" i="2"/>
  <c r="U24" i="2"/>
  <c r="U25" i="2"/>
  <c r="U26" i="2"/>
  <c r="U27" i="2"/>
  <c r="U28" i="2"/>
  <c r="U29" i="2"/>
  <c r="U18" i="2"/>
  <c r="U13" i="2"/>
  <c r="U14" i="2"/>
  <c r="U15" i="2"/>
  <c r="U7" i="2"/>
  <c r="U8" i="2"/>
  <c r="U9" i="2"/>
  <c r="U10" i="2"/>
  <c r="U11" i="2"/>
  <c r="U6" i="2"/>
  <c r="T194" i="2"/>
  <c r="T182" i="2"/>
  <c r="T171" i="2"/>
  <c r="T159" i="2"/>
  <c r="T137" i="2"/>
  <c r="T147" i="2"/>
  <c r="T124" i="2"/>
  <c r="T111" i="2"/>
  <c r="T98" i="2"/>
  <c r="T87" i="2"/>
  <c r="T74" i="2"/>
  <c r="T63" i="2"/>
  <c r="T53" i="2"/>
  <c r="T42" i="2"/>
  <c r="T30" i="2"/>
  <c r="T16" i="2"/>
  <c r="G197" i="2"/>
  <c r="F197" i="2"/>
  <c r="W194" i="2"/>
  <c r="V194" i="2"/>
  <c r="S194" i="2"/>
  <c r="R194" i="2"/>
  <c r="Q194" i="2"/>
  <c r="P194" i="2"/>
  <c r="O194" i="2"/>
  <c r="N194" i="2"/>
  <c r="M194" i="2"/>
  <c r="L194" i="2"/>
  <c r="K194" i="2"/>
  <c r="J194" i="2"/>
  <c r="I194" i="2"/>
  <c r="H194" i="2"/>
  <c r="W182" i="2"/>
  <c r="V182" i="2"/>
  <c r="S182" i="2"/>
  <c r="R182" i="2"/>
  <c r="Q182" i="2"/>
  <c r="P182" i="2"/>
  <c r="O182" i="2"/>
  <c r="N182" i="2"/>
  <c r="M182" i="2"/>
  <c r="L182" i="2"/>
  <c r="K182" i="2"/>
  <c r="J182" i="2"/>
  <c r="I182" i="2"/>
  <c r="H182" i="2"/>
  <c r="W171" i="2"/>
  <c r="V171" i="2"/>
  <c r="S171" i="2"/>
  <c r="R171" i="2"/>
  <c r="Q171" i="2"/>
  <c r="P171" i="2"/>
  <c r="O171" i="2"/>
  <c r="N171" i="2"/>
  <c r="M171" i="2"/>
  <c r="L171" i="2"/>
  <c r="K171" i="2"/>
  <c r="J171" i="2"/>
  <c r="I171" i="2"/>
  <c r="H171" i="2"/>
  <c r="W159" i="2"/>
  <c r="V159" i="2"/>
  <c r="S159" i="2"/>
  <c r="R159" i="2"/>
  <c r="Q159" i="2"/>
  <c r="P159" i="2"/>
  <c r="O159" i="2"/>
  <c r="N159" i="2"/>
  <c r="M159" i="2"/>
  <c r="L159" i="2"/>
  <c r="K159" i="2"/>
  <c r="J159" i="2"/>
  <c r="I159" i="2"/>
  <c r="H159" i="2"/>
  <c r="W147" i="2"/>
  <c r="V147" i="2"/>
  <c r="S147" i="2"/>
  <c r="R147" i="2"/>
  <c r="Q147" i="2"/>
  <c r="P147" i="2"/>
  <c r="O147" i="2"/>
  <c r="N147" i="2"/>
  <c r="M147" i="2"/>
  <c r="L147" i="2"/>
  <c r="K147" i="2"/>
  <c r="J147" i="2"/>
  <c r="I147" i="2"/>
  <c r="H147" i="2"/>
  <c r="W137" i="2"/>
  <c r="V137" i="2"/>
  <c r="S137" i="2"/>
  <c r="R137" i="2"/>
  <c r="Q137" i="2"/>
  <c r="P137" i="2"/>
  <c r="O137" i="2"/>
  <c r="N137" i="2"/>
  <c r="M137" i="2"/>
  <c r="L137" i="2"/>
  <c r="K137" i="2"/>
  <c r="J137" i="2"/>
  <c r="I137" i="2"/>
  <c r="H137" i="2"/>
  <c r="W124" i="2"/>
  <c r="V124" i="2"/>
  <c r="S124" i="2"/>
  <c r="R124" i="2"/>
  <c r="Q124" i="2"/>
  <c r="P124" i="2"/>
  <c r="O124" i="2"/>
  <c r="N124" i="2"/>
  <c r="M124" i="2"/>
  <c r="L124" i="2"/>
  <c r="K124" i="2"/>
  <c r="J124" i="2"/>
  <c r="I124" i="2"/>
  <c r="H124" i="2"/>
  <c r="W111" i="2"/>
  <c r="V111" i="2"/>
  <c r="S111" i="2"/>
  <c r="R111" i="2"/>
  <c r="Q111" i="2"/>
  <c r="P111" i="2"/>
  <c r="O111" i="2"/>
  <c r="N111" i="2"/>
  <c r="M111" i="2"/>
  <c r="L111" i="2"/>
  <c r="K111" i="2"/>
  <c r="J111" i="2"/>
  <c r="I111" i="2"/>
  <c r="H111" i="2"/>
  <c r="C107" i="2"/>
  <c r="AA59" i="2" s="1"/>
  <c r="W98" i="2"/>
  <c r="V98" i="2"/>
  <c r="S98" i="2"/>
  <c r="R98" i="2"/>
  <c r="Q98" i="2"/>
  <c r="P98" i="2"/>
  <c r="O98" i="2"/>
  <c r="N98" i="2"/>
  <c r="M98" i="2"/>
  <c r="L98" i="2"/>
  <c r="K98" i="2"/>
  <c r="J98" i="2"/>
  <c r="I98" i="2"/>
  <c r="H98" i="2"/>
  <c r="W87" i="2"/>
  <c r="V87" i="2"/>
  <c r="S87" i="2"/>
  <c r="R87" i="2"/>
  <c r="Q87" i="2"/>
  <c r="P87" i="2"/>
  <c r="O87" i="2"/>
  <c r="N87" i="2"/>
  <c r="M87" i="2"/>
  <c r="L87" i="2"/>
  <c r="K87" i="2"/>
  <c r="J87" i="2"/>
  <c r="I87" i="2"/>
  <c r="H87" i="2"/>
  <c r="W74" i="2"/>
  <c r="V74" i="2"/>
  <c r="S74" i="2"/>
  <c r="R74" i="2"/>
  <c r="Q74" i="2"/>
  <c r="P74" i="2"/>
  <c r="O74" i="2"/>
  <c r="N74" i="2"/>
  <c r="M74" i="2"/>
  <c r="L74" i="2"/>
  <c r="K74" i="2"/>
  <c r="J74" i="2"/>
  <c r="I74" i="2"/>
  <c r="H74" i="2"/>
  <c r="AA66" i="2"/>
  <c r="W63" i="2"/>
  <c r="V63" i="2"/>
  <c r="S63" i="2"/>
  <c r="R63" i="2"/>
  <c r="Q63" i="2"/>
  <c r="P63" i="2"/>
  <c r="O63" i="2"/>
  <c r="N63" i="2"/>
  <c r="M63" i="2"/>
  <c r="L63" i="2"/>
  <c r="K63" i="2"/>
  <c r="J63" i="2"/>
  <c r="I63" i="2"/>
  <c r="H63" i="2"/>
  <c r="W53" i="2"/>
  <c r="V53" i="2"/>
  <c r="S53" i="2"/>
  <c r="R53" i="2"/>
  <c r="Q53" i="2"/>
  <c r="P53" i="2"/>
  <c r="O53" i="2"/>
  <c r="N53" i="2"/>
  <c r="M53" i="2"/>
  <c r="L53" i="2"/>
  <c r="K53" i="2"/>
  <c r="J53" i="2"/>
  <c r="I53" i="2"/>
  <c r="H53" i="2"/>
  <c r="W42" i="2"/>
  <c r="V42" i="2"/>
  <c r="S42" i="2"/>
  <c r="R42" i="2"/>
  <c r="Q42" i="2"/>
  <c r="P42" i="2"/>
  <c r="O42" i="2"/>
  <c r="N42" i="2"/>
  <c r="M42" i="2"/>
  <c r="L42" i="2"/>
  <c r="K42" i="2"/>
  <c r="J42" i="2"/>
  <c r="I42" i="2"/>
  <c r="H42" i="2"/>
  <c r="W30" i="2"/>
  <c r="V30" i="2"/>
  <c r="S30" i="2"/>
  <c r="R30" i="2"/>
  <c r="Q30" i="2"/>
  <c r="P30" i="2"/>
  <c r="O30" i="2"/>
  <c r="N30" i="2"/>
  <c r="M30" i="2"/>
  <c r="L30" i="2"/>
  <c r="K30" i="2"/>
  <c r="J30" i="2"/>
  <c r="I30" i="2"/>
  <c r="H30" i="2"/>
  <c r="AB27" i="2"/>
  <c r="AA27" i="2"/>
  <c r="AB26" i="2"/>
  <c r="AA26" i="2"/>
  <c r="AB25" i="2"/>
  <c r="AA25" i="2"/>
  <c r="AB24" i="2"/>
  <c r="AA24" i="2"/>
  <c r="AB23" i="2"/>
  <c r="AA23" i="2"/>
  <c r="AB22" i="2"/>
  <c r="AA22" i="2"/>
  <c r="AB21" i="2"/>
  <c r="AA21" i="2"/>
  <c r="AB20" i="2"/>
  <c r="AA20" i="2"/>
  <c r="AB16" i="2"/>
  <c r="AA16" i="2"/>
  <c r="W16" i="2"/>
  <c r="V16" i="2"/>
  <c r="S16" i="2"/>
  <c r="R16" i="2"/>
  <c r="Q16" i="2"/>
  <c r="P16" i="2"/>
  <c r="O16" i="2"/>
  <c r="N16" i="2"/>
  <c r="M16" i="2"/>
  <c r="L16" i="2"/>
  <c r="K16" i="2"/>
  <c r="J16" i="2"/>
  <c r="I16" i="2"/>
  <c r="H16" i="2"/>
  <c r="AB15" i="2"/>
  <c r="AA15" i="2"/>
  <c r="AB14" i="2"/>
  <c r="AA14" i="2"/>
  <c r="AB13" i="2"/>
  <c r="AA13" i="2"/>
  <c r="AB12" i="2"/>
  <c r="AA12" i="2"/>
  <c r="AB11" i="2"/>
  <c r="AA11" i="2"/>
  <c r="AB10" i="2"/>
  <c r="AA10" i="2"/>
  <c r="AB9" i="2"/>
  <c r="AA9" i="2"/>
  <c r="AB8" i="2"/>
  <c r="AA8" i="2"/>
  <c r="AB7" i="2"/>
  <c r="AA7" i="2"/>
  <c r="AB6" i="2"/>
  <c r="AA6" i="2"/>
  <c r="T197" i="2" l="1"/>
  <c r="AA58" i="2"/>
  <c r="Z53" i="2"/>
  <c r="AA53" i="2"/>
  <c r="AB37" i="2"/>
  <c r="AA52" i="2"/>
  <c r="AB33" i="2"/>
  <c r="AB46" i="2"/>
  <c r="AB55" i="2"/>
  <c r="AA39" i="2"/>
  <c r="AB60" i="2"/>
  <c r="AA34" i="2"/>
  <c r="AA47" i="2"/>
  <c r="AA56" i="2"/>
  <c r="AB63" i="2"/>
  <c r="AB40" i="2"/>
  <c r="AA43" i="2"/>
  <c r="AB62" i="2"/>
  <c r="AB64" i="2"/>
  <c r="AA57" i="2"/>
  <c r="Z60" i="2"/>
  <c r="Z62" i="2"/>
  <c r="Z65" i="2"/>
  <c r="Z52" i="2"/>
  <c r="AA36" i="2"/>
  <c r="AB44" i="2"/>
  <c r="Z56" i="2"/>
  <c r="Z25" i="2"/>
  <c r="AC25" i="2" s="1"/>
  <c r="AB36" i="2"/>
  <c r="AB39" i="2"/>
  <c r="AB43" i="2"/>
  <c r="AA46" i="2"/>
  <c r="AA55" i="2"/>
  <c r="AB57" i="2"/>
  <c r="AA60" i="2"/>
  <c r="AA64" i="2"/>
  <c r="AB66" i="2"/>
  <c r="AB34" i="2"/>
  <c r="AA37" i="2"/>
  <c r="AA40" i="2"/>
  <c r="AA44" i="2"/>
  <c r="Z58" i="2"/>
  <c r="Z61" i="2"/>
  <c r="AA67" i="2"/>
  <c r="AA61" i="2"/>
  <c r="AA65" i="2"/>
  <c r="AA35" i="2"/>
  <c r="AA38" i="2"/>
  <c r="AB47" i="2"/>
  <c r="AB52" i="2"/>
  <c r="AB53" i="2"/>
  <c r="AB56" i="2"/>
  <c r="AB58" i="2"/>
  <c r="AB61" i="2"/>
  <c r="AB65" i="2"/>
  <c r="AB35" i="2"/>
  <c r="AB38" i="2"/>
  <c r="AA41" i="2"/>
  <c r="AA42" i="2"/>
  <c r="AA45" i="2"/>
  <c r="AA48" i="2"/>
  <c r="AA54" i="2"/>
  <c r="Z63" i="2"/>
  <c r="AA33" i="2"/>
  <c r="AB41" i="2"/>
  <c r="AB42" i="2"/>
  <c r="AB45" i="2"/>
  <c r="AB48" i="2"/>
  <c r="AB54" i="2"/>
  <c r="Z57" i="2"/>
  <c r="AB59" i="2"/>
  <c r="AA62" i="2"/>
  <c r="AA63" i="2"/>
  <c r="Z66" i="2"/>
  <c r="Z67" i="2"/>
  <c r="AB67" i="2"/>
  <c r="K197" i="2"/>
  <c r="S197" i="2"/>
  <c r="Z39" i="2"/>
  <c r="Z9" i="2"/>
  <c r="J197" i="2"/>
  <c r="R197" i="2"/>
  <c r="Z42" i="2"/>
  <c r="U137" i="2"/>
  <c r="Z44" i="2" s="1"/>
  <c r="Z45" i="2"/>
  <c r="Z47" i="2"/>
  <c r="Z59" i="2"/>
  <c r="Z34" i="2"/>
  <c r="W197" i="2"/>
  <c r="AB29" i="2"/>
  <c r="N197" i="2"/>
  <c r="O197" i="2"/>
  <c r="Z13" i="2"/>
  <c r="Z43" i="2"/>
  <c r="AB5" i="2"/>
  <c r="Z8" i="2"/>
  <c r="U16" i="2"/>
  <c r="H197" i="2"/>
  <c r="P197" i="2"/>
  <c r="U124" i="2"/>
  <c r="Z14" i="2" s="1"/>
  <c r="U42" i="2"/>
  <c r="Z36" i="2" s="1"/>
  <c r="I197" i="2"/>
  <c r="Q197" i="2"/>
  <c r="Z54" i="2"/>
  <c r="U63" i="2"/>
  <c r="Z38" i="2" s="1"/>
  <c r="U74" i="2"/>
  <c r="U171" i="2"/>
  <c r="U98" i="2"/>
  <c r="Z16" i="2" s="1"/>
  <c r="U159" i="2"/>
  <c r="Z46" i="2" s="1"/>
  <c r="U87" i="2"/>
  <c r="Z40" i="2" s="1"/>
  <c r="U182" i="2"/>
  <c r="Z10" i="2" s="1"/>
  <c r="AA5" i="2"/>
  <c r="L197" i="2"/>
  <c r="M197" i="2"/>
  <c r="V197" i="2"/>
  <c r="AA29" i="2"/>
  <c r="U111" i="2"/>
  <c r="U147" i="2"/>
  <c r="Z24" i="2" s="1"/>
  <c r="AC24" i="2" s="1"/>
  <c r="U194" i="2"/>
  <c r="Z33" i="2"/>
  <c r="Z35" i="2"/>
  <c r="U53" i="2"/>
  <c r="Z37" i="2" s="1"/>
  <c r="Z6" i="2"/>
  <c r="Z23" i="2"/>
  <c r="AC23" i="2" s="1"/>
  <c r="Z55" i="2"/>
  <c r="U30" i="2"/>
  <c r="Z7" i="2" s="1"/>
  <c r="Z22" i="2"/>
  <c r="AC22" i="2" s="1"/>
  <c r="Z26" i="2" l="1"/>
  <c r="AC26" i="2" s="1"/>
  <c r="Z64" i="2"/>
  <c r="Z69" i="2" s="1"/>
  <c r="Z48" i="2"/>
  <c r="Z15" i="2"/>
  <c r="Z12" i="2"/>
  <c r="Z41" i="2"/>
  <c r="Z27" i="2"/>
  <c r="AC27" i="2" s="1"/>
  <c r="Z20" i="2"/>
  <c r="AC20" i="2" s="1"/>
  <c r="Z11" i="2"/>
  <c r="Z21" i="2"/>
  <c r="AC21" i="2" s="1"/>
  <c r="AA69" i="2"/>
  <c r="AA49" i="2"/>
  <c r="AB69" i="2"/>
  <c r="AB49" i="2"/>
  <c r="U197" i="2"/>
  <c r="Z5" i="2" l="1"/>
  <c r="AC29" i="2"/>
  <c r="Z49" i="2"/>
  <c r="Z29" i="2"/>
</calcChain>
</file>

<file path=xl/sharedStrings.xml><?xml version="1.0" encoding="utf-8"?>
<sst xmlns="http://schemas.openxmlformats.org/spreadsheetml/2006/main" count="2277" uniqueCount="158">
  <si>
    <t>Berichtende Stelle</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</si>
  <si>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</si>
  <si>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</si>
  <si>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</si>
  <si>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</si>
  <si>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</si>
  <si>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</si>
  <si>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</si>
  <si>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</si>
  <si>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</si>
  <si>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</si>
  <si>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</si>
  <si>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</si>
  <si>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</si>
  <si>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</si>
  <si>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</si>
  <si>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</si>
  <si>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Unbekannt</t>
  </si>
  <si>
    <t>Deutschland</t>
  </si>
  <si>
    <t>TÜV Nord, TP</t>
  </si>
  <si>
    <t>TÜV Hanse, TP</t>
  </si>
  <si>
    <t>TÜV Rheinland Berlin Brandenburg Pfalz, TP</t>
  </si>
  <si>
    <t>TÜH Hessen, TP</t>
  </si>
  <si>
    <t>TÜV Saarland, TP</t>
  </si>
  <si>
    <t>TÜV Baden-Württemberg, TP</t>
  </si>
  <si>
    <t>TÜV Bayern, TP</t>
  </si>
  <si>
    <t>DEKRA Dresden, TP</t>
  </si>
  <si>
    <t>TÜV Nord, ÜO</t>
  </si>
  <si>
    <t>TÜV Hanse, ÜO</t>
  </si>
  <si>
    <t>TÜV Rheinland Berlin Brandenburg Pfalz, ÜO</t>
  </si>
  <si>
    <t>TÜV Hessen, ÜO</t>
  </si>
  <si>
    <t>TÜV Saarland Automobile GmbH, ÜO</t>
  </si>
  <si>
    <t>TÜV Baden-Württemberg, ÜO</t>
  </si>
  <si>
    <t>TÜV Bayern, ÜO</t>
  </si>
  <si>
    <t>TÜV SÜD Auto Service, ÜO</t>
  </si>
  <si>
    <t>TÜV Thüringen, ÜO</t>
  </si>
  <si>
    <t>TÜV Sachsen, ÜO</t>
  </si>
  <si>
    <t>DEKRA Stuttgart, ÜO</t>
  </si>
  <si>
    <t>GTÜ</t>
  </si>
  <si>
    <t>KÜS</t>
  </si>
  <si>
    <t>FSP</t>
  </si>
  <si>
    <t>VÜK Lage</t>
  </si>
  <si>
    <t>DEKRA Dresden, ÜO</t>
  </si>
  <si>
    <t>GTS</t>
  </si>
  <si>
    <t>TÜV SÜD Auto Partner, ÜO</t>
  </si>
  <si>
    <t>TÜV Rhld. Fahrzeugüberwachung, ÜO</t>
  </si>
  <si>
    <t>Insgesamt</t>
  </si>
  <si>
    <t>.</t>
  </si>
  <si>
    <t xml:space="preserve">Kraftfahrt-Bundesamt                                                                                                             </t>
  </si>
  <si>
    <t>322 - 3628</t>
  </si>
  <si>
    <t>Untersuchungen von Fahrzeugen gemäß § 29 und den Anlagen VIII, VIII a und VIII e StVZO sowie § 41 BOKraft im</t>
  </si>
  <si>
    <t>(Fortsetzung): Untersuchungen von Fahrzeugen gemäß § 29 und den Anlagen VIII, VIII a und VIII e StVZO sowie § 41 BOKraft im</t>
  </si>
  <si>
    <t/>
  </si>
  <si>
    <t xml:space="preserve"> 2022</t>
  </si>
  <si>
    <t>2022</t>
  </si>
  <si>
    <t>X</t>
  </si>
  <si>
    <t>Veränderung in %</t>
  </si>
  <si>
    <t>2022 nach Bundesländern und Überwachungsinstitutionen</t>
  </si>
  <si>
    <t>-</t>
  </si>
  <si>
    <t>UNBEKANNT</t>
  </si>
  <si>
    <t xml:space="preserve">Quote </t>
  </si>
  <si>
    <t>Quelle KBA  Schnellübersicht 2022</t>
  </si>
  <si>
    <t>Koordination</t>
  </si>
  <si>
    <t>Region</t>
  </si>
  <si>
    <t>Bundesland</t>
  </si>
  <si>
    <t>Organisation</t>
  </si>
  <si>
    <t>Gruppe</t>
  </si>
  <si>
    <t>Anzahl HU</t>
  </si>
  <si>
    <t>Anzahl UN 2024</t>
  </si>
  <si>
    <t>gesamt</t>
  </si>
  <si>
    <t>darin enthalten</t>
  </si>
  <si>
    <t xml:space="preserve">Quelle KBA </t>
  </si>
  <si>
    <t>HU 2016</t>
  </si>
  <si>
    <t>HU 2017</t>
  </si>
  <si>
    <t>HU 2018</t>
  </si>
  <si>
    <t>HU 2019</t>
  </si>
  <si>
    <t>HU 2020</t>
  </si>
  <si>
    <t>HU 2021</t>
  </si>
  <si>
    <t>HU 2022</t>
  </si>
  <si>
    <t>gesamt UN</t>
  </si>
  <si>
    <t>davon mindestens</t>
  </si>
  <si>
    <t>UN</t>
  </si>
  <si>
    <t xml:space="preserve"> Nfz &gt;= 6 t</t>
  </si>
  <si>
    <t>KOM</t>
  </si>
  <si>
    <t>Nfz &gt;= 6,0 t</t>
  </si>
  <si>
    <t xml:space="preserve"> KOM</t>
  </si>
  <si>
    <t>Baden Württemberg</t>
  </si>
  <si>
    <t>TÜV Baden-Württemberg TP</t>
  </si>
  <si>
    <t>TÜV Süd</t>
  </si>
  <si>
    <t>DEKRA</t>
  </si>
  <si>
    <t>TÜV NORD</t>
  </si>
  <si>
    <t>TÜV Rheinland e.V.ÜO</t>
  </si>
  <si>
    <t>TÜV Rheinland</t>
  </si>
  <si>
    <t>TÜV Baden-Württemberg ÜO</t>
  </si>
  <si>
    <t>DEKRA e.V. Stuttgart ÜO</t>
  </si>
  <si>
    <t>GTÜ ÜO</t>
  </si>
  <si>
    <t>TÜV SÜD</t>
  </si>
  <si>
    <t>KÜS ÜO</t>
  </si>
  <si>
    <t>TÜV SÜD AP</t>
  </si>
  <si>
    <t>FSP ÜO</t>
  </si>
  <si>
    <t>TÜV Thüringen</t>
  </si>
  <si>
    <t>GTS ÜO</t>
  </si>
  <si>
    <t>TÜV Hessen</t>
  </si>
  <si>
    <t xml:space="preserve">TÜV SÜD Auto Partner </t>
  </si>
  <si>
    <t>TÜV Süd AP</t>
  </si>
  <si>
    <t>TÜV Hanse</t>
  </si>
  <si>
    <t>VÜK</t>
  </si>
  <si>
    <t>TÜV Bayern TP</t>
  </si>
  <si>
    <t>Planung nach Region</t>
  </si>
  <si>
    <t xml:space="preserve"> Nfz &gt; =6 t</t>
  </si>
  <si>
    <t>UN sonst</t>
  </si>
  <si>
    <t>TÜV Bayern ÜO</t>
  </si>
  <si>
    <t>TÜV Rhld.Fahrzeugüberw. ÜO</t>
  </si>
  <si>
    <t>TÜV NORD  ÜO</t>
  </si>
  <si>
    <t>TÜV Hessen ÜO</t>
  </si>
  <si>
    <t>TÜV Thüringen ÜO</t>
  </si>
  <si>
    <t>Summe</t>
  </si>
  <si>
    <t>TÜV Rheinland e.V. TP</t>
  </si>
  <si>
    <t>Land</t>
  </si>
  <si>
    <t>DEKRA e.V. Dresden TP</t>
  </si>
  <si>
    <t>TÜV Rheinland e.V. ÜO</t>
  </si>
  <si>
    <t>DEKRA e.V. Dresden ÜO</t>
  </si>
  <si>
    <t>Mecklenburg Vorpommern</t>
  </si>
  <si>
    <t>Nordrhein Westfalen</t>
  </si>
  <si>
    <t>Sachsen Anhalt</t>
  </si>
  <si>
    <t>Schleswig Holstein</t>
  </si>
  <si>
    <t xml:space="preserve">TÜV Sachsen, ÜO                      </t>
  </si>
  <si>
    <t>davon Nfz</t>
  </si>
  <si>
    <t>und KOM</t>
  </si>
  <si>
    <t>TÜV Nord TP</t>
  </si>
  <si>
    <t>TÜV Nord</t>
  </si>
  <si>
    <t>TÜV Nord ÜO</t>
  </si>
  <si>
    <t>TÜV SÜD Auto Partner ÜO</t>
  </si>
  <si>
    <t>TÜV Hanse GmbH TP</t>
  </si>
  <si>
    <t>TÜV Hanse ÜO</t>
  </si>
  <si>
    <t>TÜV Rheinland ÜO</t>
  </si>
  <si>
    <t>TÜH TP</t>
  </si>
  <si>
    <t>TÜV NORD ÜO</t>
  </si>
  <si>
    <t>TV Rheinland e.V. ÜO</t>
  </si>
  <si>
    <t xml:space="preserve"> </t>
  </si>
  <si>
    <t>TÜV Hessen Service u B. (GÜK)</t>
  </si>
  <si>
    <t>TÜV Nord Mobilität ÜO</t>
  </si>
  <si>
    <t xml:space="preserve">TÜV Hanse </t>
  </si>
  <si>
    <t>TÜV Nord Mobilität TP</t>
  </si>
  <si>
    <t>TÜV SÜD Auto Partner  ÜO</t>
  </si>
  <si>
    <t>TÜV RHLD</t>
  </si>
  <si>
    <t>VÜK Lage ÜO</t>
  </si>
  <si>
    <t>TÜV Saarland automobil GmbH TP</t>
  </si>
  <si>
    <t>TÜV Saarland automobil GmbH ÜO</t>
  </si>
  <si>
    <t>TÜV SÜD Auto Partner</t>
  </si>
  <si>
    <t>TÜV Thür.</t>
  </si>
  <si>
    <t>TÜV Sachsen ÜO</t>
  </si>
  <si>
    <t>TÜV Rheinland TRF ÜO</t>
  </si>
  <si>
    <t>TÜV SÜD AS Thüringen ÜO</t>
  </si>
  <si>
    <t>TÜV SÜD APThüringen ÜO</t>
  </si>
  <si>
    <t>unbekannt</t>
  </si>
  <si>
    <t>Kontrolle</t>
  </si>
  <si>
    <t xml:space="preserve">Planung UN für das Jahr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</si>
</sst>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 _€_-;\-* #,##0\ _€_-;_-* &quot;-&quot;??\ _€_-;_-@_-"/>
    <numFmt numFmtId="166" formatCode="_-* #,##0.00\ _€_-;\-* #,##0.00\ _€_-;_-* &quot;-&quot;??\ _€_-;_-@_-"/>
    <numFmt numFmtId="167" formatCode="_-* #,##0.000\ _€_-;\-* #,##0.000\ _€_-;_-* &quot;-&quot;??\ _€_-;_-@_-"/>
  </numFmts>
  <fonts count="15" x14ac:knownFonts="1">
    <font>
      <sz val="11"/>
      <color theme="1"/>
      <name val="Calibri"/>
      <family val="2"/>
      <scheme val="minor"/>
    </font>
    <font>
      <sz val="10"/>
      <color rgb="FF000000"/>
      <name val="Arial"/>
      <family val="2"/>
    </font>
    <font>
      <sz val="10"/>
      <color rgb="FF010205"/>
      <name val="Arial"/>
      <family val="2"/>
    </font>
    <font>
      <sz val="11"/>
      <color theme="1"/>
      <name val="Calibri"/>
      <family val="2"/>
      <scheme val="minor"/>
    </font>
    <font>
      <sz val="10"/>
      <name val="Arial"/>
      <family val="2"/>
    </font>
    <font>
      <sz val="10"/>
      <color theme="1"/>
      <name val="Arial"/>
      <family val="2"/>
    </font>
    <font>
      <b/>
      <sz val="14"/>
      <name val="Arial"/>
      <family val="2"/>
    </font>
    <font>
      <b/>
      <sz val="10"/>
      <name val="Arial"/>
      <family val="2"/>
    </font>
    <font>
      <b/>
      <sz val="10"/>
      <color rgb="FFFF0000"/>
      <name val="Arial"/>
      <family val="2"/>
    </font>
    <font>
      <sz val="10"/>
      <color rgb="FFFF0000"/>
      <name val="Arial"/>
      <family val="2"/>
    </font>
    <font>
      <sz val="10"/>
      <name val="Arial"/>
    </font>
    <font>
      <i/>
      <sz val="10"/>
      <name val="Arial"/>
      <family val="2"/>
    </font>
    <font>
      <b/>
      <sz val="10"/>
      <color indexed="8"/>
      <name val="Arial"/>
      <family val="2"/>
    </font>
    <font>
      <sz val="10"/>
      <color rgb="FF9C0006"/>
      <name val="Arial"/>
      <family val="2"/>
    </font>
    <font>
      <sz val="10"/>
      <color rgb="FF000000"/>
      <name val="Times New Roman"/>
      <family val="1"/>
    </font>
  </fonts>
  <fills count="13">
    <fill>
      <patternFill patternType="none"/>
    </fill>
    <fill>
      <patternFill patternType="gray125"/>
    </fill>
    <fill>
      <patternFill patternType="solid">
        <fgColor theme="0"/>
        <bgColor indexed="64"/>
      </patternFill>
    </fill>
    <fill>
      <patternFill patternType="solid">
        <fgColor rgb="FFFFC7CE"/>
      </patternFill>
    </fill>
    <fill>
      <patternFill patternType="solid">
        <fgColor indexed="52"/>
        <bgColor indexed="64"/>
      </patternFill>
    </fill>
    <fill>
      <patternFill patternType="solid">
        <fgColor rgb="FFFFFF00"/>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s>
  <borders count="4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6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1"/>
    <xf numFmtId="166" fontId="4" fillId="0" borderId="1" applyFont="0" applyFill="0" applyBorder="0" applyAlignment="0" applyProtection="0"/>
    <xf numFmtId="0" fontId="10" fillId="0" borderId="1"/>
    <xf numFmtId="9" fontId="4" fillId="0" borderId="1" applyFont="0" applyFill="0" applyBorder="0" applyAlignment="0" applyProtection="0"/>
    <xf numFmtId="0" fontId="13" fillId="3" borderId="1" applyNumberFormat="0" applyBorder="0" applyAlignment="0" applyProtection="0"/>
    <xf numFmtId="0" fontId="3" fillId="0" borderId="1"/>
  </cellStyleXfs>
  <cellXfs count="216">
    <xf numFmtId="0" fontId="0" fillId="0" borderId="0" xfId="0"/>
    <xf numFmtId="0" fontId="5" fillId="2" borderId="1" xfId="0" applyFont="1" applyFill="1" applyBorder="1"/>
    <xf numFmtId="0" fontId="6" fillId="0" borderId="1" xfId="162" applyFont="1"/>
    <xf numFmtId="0" fontId="4" fillId="0" borderId="1" xfId="162" applyAlignment="1">
      <alignment horizontal="center"/>
    </xf>
    <xf numFmtId="0" fontId="4" fillId="0" borderId="1" xfId="162"/>
    <xf numFmtId="0" fontId="7" fillId="0" borderId="1" xfId="162" applyFont="1"/>
    <xf numFmtId="165" fontId="4" fillId="0" borderId="5" xfId="162" applyNumberFormat="1" applyBorder="1"/>
    <xf numFmtId="165" fontId="4" fillId="0" borderId="1" xfId="162" applyNumberFormat="1"/>
    <xf numFmtId="0" fontId="7" fillId="4" borderId="1" xfId="162" applyFont="1" applyFill="1"/>
    <xf numFmtId="0" fontId="7" fillId="4" borderId="1" xfId="162" applyFont="1" applyFill="1" applyAlignment="1">
      <alignment horizontal="center"/>
    </xf>
    <xf numFmtId="0" fontId="7" fillId="4" borderId="6" xfId="162" applyFont="1" applyFill="1" applyBorder="1"/>
    <xf numFmtId="0" fontId="7" fillId="4" borderId="7" xfId="162" applyFont="1" applyFill="1" applyBorder="1"/>
    <xf numFmtId="0" fontId="7" fillId="4" borderId="8" xfId="162" applyFont="1" applyFill="1" applyBorder="1"/>
    <xf numFmtId="0" fontId="7" fillId="4" borderId="9" xfId="162" applyFont="1" applyFill="1" applyBorder="1"/>
    <xf numFmtId="0" fontId="7" fillId="4" borderId="11" xfId="162" applyFont="1" applyFill="1" applyBorder="1"/>
    <xf numFmtId="0" fontId="7" fillId="4" borderId="10" xfId="162" applyFont="1" applyFill="1" applyBorder="1"/>
    <xf numFmtId="0" fontId="4" fillId="5" borderId="12" xfId="162" applyFill="1" applyBorder="1" applyAlignment="1">
      <alignment horizontal="center" vertical="center"/>
    </xf>
    <xf numFmtId="165" fontId="7" fillId="0" borderId="1" xfId="162" applyNumberFormat="1" applyFont="1" applyAlignment="1">
      <alignment vertical="center"/>
    </xf>
    <xf numFmtId="165" fontId="7" fillId="7" borderId="18" xfId="162" applyNumberFormat="1" applyFont="1" applyFill="1" applyBorder="1"/>
    <xf numFmtId="165" fontId="7" fillId="7" borderId="19" xfId="162" applyNumberFormat="1" applyFont="1" applyFill="1" applyBorder="1" applyAlignment="1">
      <alignment horizontal="center"/>
    </xf>
    <xf numFmtId="0" fontId="7" fillId="7" borderId="20" xfId="162" applyFont="1" applyFill="1" applyBorder="1" applyAlignment="1">
      <alignment horizontal="center"/>
    </xf>
    <xf numFmtId="0" fontId="7" fillId="7" borderId="21" xfId="162" applyFont="1" applyFill="1" applyBorder="1" applyAlignment="1">
      <alignment horizontal="center"/>
    </xf>
    <xf numFmtId="0" fontId="8" fillId="0" borderId="1" xfId="162" applyFont="1"/>
    <xf numFmtId="0" fontId="9" fillId="0" borderId="1" xfId="162" applyFont="1"/>
    <xf numFmtId="0" fontId="7" fillId="6" borderId="24" xfId="162" applyFont="1" applyFill="1" applyBorder="1" applyAlignment="1">
      <alignment horizontal="center"/>
    </xf>
    <xf numFmtId="165" fontId="7" fillId="6" borderId="22" xfId="162" applyNumberFormat="1" applyFont="1" applyFill="1" applyBorder="1" applyAlignment="1">
      <alignment horizontal="center"/>
    </xf>
    <xf numFmtId="165" fontId="7" fillId="5" borderId="25" xfId="162" applyNumberFormat="1" applyFont="1" applyFill="1" applyBorder="1" applyAlignment="1">
      <alignment horizontal="right"/>
    </xf>
    <xf numFmtId="165" fontId="11" fillId="5" borderId="26" xfId="162" applyNumberFormat="1" applyFont="1" applyFill="1" applyBorder="1" applyAlignment="1">
      <alignment horizontal="center"/>
    </xf>
    <xf numFmtId="165" fontId="11" fillId="5" borderId="2" xfId="162" applyNumberFormat="1" applyFont="1" applyFill="1" applyBorder="1" applyAlignment="1">
      <alignment horizontal="center"/>
    </xf>
    <xf numFmtId="165" fontId="11" fillId="5" borderId="27" xfId="162" applyNumberFormat="1" applyFont="1" applyFill="1" applyBorder="1" applyAlignment="1">
      <alignment horizontal="center"/>
    </xf>
    <xf numFmtId="167" fontId="4" fillId="0" borderId="1" xfId="162" applyNumberFormat="1"/>
    <xf numFmtId="0" fontId="4" fillId="5" borderId="19" xfId="162" applyFill="1" applyBorder="1"/>
    <xf numFmtId="0" fontId="4" fillId="0" borderId="20" xfId="162" applyBorder="1"/>
    <xf numFmtId="165" fontId="4" fillId="2" borderId="5" xfId="162" applyNumberFormat="1" applyFill="1" applyBorder="1"/>
    <xf numFmtId="165" fontId="4" fillId="9" borderId="5" xfId="162" applyNumberFormat="1" applyFill="1" applyBorder="1"/>
    <xf numFmtId="1" fontId="4" fillId="0" borderId="20" xfId="162" applyNumberFormat="1" applyBorder="1" applyAlignment="1">
      <alignment horizontal="center"/>
    </xf>
    <xf numFmtId="1" fontId="4" fillId="0" borderId="21" xfId="162" applyNumberFormat="1" applyBorder="1" applyAlignment="1">
      <alignment horizontal="center"/>
    </xf>
    <xf numFmtId="165" fontId="7" fillId="7" borderId="25" xfId="162" applyNumberFormat="1" applyFont="1" applyFill="1" applyBorder="1"/>
    <xf numFmtId="165" fontId="4" fillId="7" borderId="26" xfId="162" applyNumberFormat="1" applyFill="1" applyBorder="1" applyAlignment="1">
      <alignment horizontal="center"/>
    </xf>
    <xf numFmtId="165" fontId="4" fillId="7" borderId="2" xfId="162" applyNumberFormat="1" applyFill="1" applyBorder="1" applyAlignment="1">
      <alignment horizontal="center"/>
    </xf>
    <xf numFmtId="165" fontId="4" fillId="7" borderId="27" xfId="162" applyNumberFormat="1" applyFill="1" applyBorder="1" applyAlignment="1">
      <alignment horizontal="center"/>
    </xf>
    <xf numFmtId="0" fontId="4" fillId="5" borderId="26" xfId="162" applyFill="1" applyBorder="1"/>
    <xf numFmtId="0" fontId="4" fillId="0" borderId="28" xfId="162" applyBorder="1"/>
    <xf numFmtId="165" fontId="4" fillId="0" borderId="29" xfId="162" applyNumberFormat="1" applyBorder="1"/>
    <xf numFmtId="165" fontId="4" fillId="2" borderId="29" xfId="162" applyNumberFormat="1" applyFill="1" applyBorder="1"/>
    <xf numFmtId="165" fontId="4" fillId="9" borderId="29" xfId="162" applyNumberFormat="1" applyFill="1" applyBorder="1"/>
    <xf numFmtId="1" fontId="4" fillId="0" borderId="28" xfId="162" applyNumberFormat="1" applyBorder="1" applyAlignment="1">
      <alignment horizontal="center"/>
    </xf>
    <xf numFmtId="1" fontId="4" fillId="0" borderId="30" xfId="162" applyNumberFormat="1" applyBorder="1" applyAlignment="1">
      <alignment horizontal="center"/>
    </xf>
    <xf numFmtId="165" fontId="12" fillId="7" borderId="25" xfId="162" applyNumberFormat="1" applyFont="1" applyFill="1" applyBorder="1"/>
    <xf numFmtId="0" fontId="4" fillId="0" borderId="2" xfId="162" applyBorder="1"/>
    <xf numFmtId="165" fontId="4" fillId="0" borderId="31" xfId="162" applyNumberFormat="1" applyBorder="1"/>
    <xf numFmtId="165" fontId="4" fillId="2" borderId="31" xfId="162" applyNumberFormat="1" applyFill="1" applyBorder="1"/>
    <xf numFmtId="1" fontId="4" fillId="0" borderId="2" xfId="162" applyNumberFormat="1" applyBorder="1" applyAlignment="1">
      <alignment horizontal="center"/>
    </xf>
    <xf numFmtId="1" fontId="4" fillId="0" borderId="27" xfId="162" applyNumberFormat="1" applyBorder="1" applyAlignment="1">
      <alignment horizontal="center"/>
    </xf>
    <xf numFmtId="0" fontId="4" fillId="5" borderId="32" xfId="162" applyFill="1" applyBorder="1"/>
    <xf numFmtId="0" fontId="4" fillId="0" borderId="33" xfId="162" applyBorder="1"/>
    <xf numFmtId="165" fontId="4" fillId="0" borderId="34" xfId="162" applyNumberFormat="1" applyBorder="1"/>
    <xf numFmtId="165" fontId="4" fillId="2" borderId="34" xfId="162" applyNumberFormat="1" applyFill="1" applyBorder="1"/>
    <xf numFmtId="165" fontId="4" fillId="0" borderId="35" xfId="162" applyNumberFormat="1" applyBorder="1"/>
    <xf numFmtId="165" fontId="4" fillId="9" borderId="35" xfId="162" applyNumberFormat="1" applyFill="1" applyBorder="1"/>
    <xf numFmtId="1" fontId="4" fillId="0" borderId="33" xfId="162" applyNumberFormat="1" applyBorder="1" applyAlignment="1">
      <alignment horizontal="center"/>
    </xf>
    <xf numFmtId="1" fontId="4" fillId="0" borderId="36" xfId="162" applyNumberFormat="1" applyBorder="1" applyAlignment="1">
      <alignment horizontal="center"/>
    </xf>
    <xf numFmtId="165" fontId="4" fillId="2" borderId="1" xfId="162" applyNumberFormat="1" applyFill="1"/>
    <xf numFmtId="1" fontId="4" fillId="0" borderId="1" xfId="162" applyNumberFormat="1" applyAlignment="1">
      <alignment horizontal="center"/>
    </xf>
    <xf numFmtId="165" fontId="7" fillId="7" borderId="37" xfId="162" applyNumberFormat="1" applyFont="1" applyFill="1" applyBorder="1"/>
    <xf numFmtId="165" fontId="4" fillId="7" borderId="32" xfId="162" applyNumberFormat="1" applyFill="1" applyBorder="1" applyAlignment="1">
      <alignment horizontal="center"/>
    </xf>
    <xf numFmtId="165" fontId="4" fillId="7" borderId="33" xfId="162" applyNumberFormat="1" applyFill="1" applyBorder="1" applyAlignment="1">
      <alignment horizontal="center"/>
    </xf>
    <xf numFmtId="165" fontId="4" fillId="7" borderId="36" xfId="162" applyNumberFormat="1" applyFill="1" applyBorder="1" applyAlignment="1">
      <alignment horizontal="center"/>
    </xf>
    <xf numFmtId="1" fontId="4" fillId="0" borderId="5" xfId="162" applyNumberFormat="1" applyBorder="1" applyAlignment="1">
      <alignment horizontal="center"/>
    </xf>
    <xf numFmtId="10" fontId="7" fillId="0" borderId="1" xfId="162" applyNumberFormat="1" applyFont="1"/>
    <xf numFmtId="1" fontId="4" fillId="0" borderId="29" xfId="162" applyNumberFormat="1" applyBorder="1" applyAlignment="1">
      <alignment horizontal="center"/>
    </xf>
    <xf numFmtId="165" fontId="4" fillId="0" borderId="19" xfId="163" applyNumberFormat="1" applyFont="1" applyBorder="1"/>
    <xf numFmtId="10" fontId="4" fillId="0" borderId="20" xfId="162" applyNumberFormat="1" applyBorder="1" applyAlignment="1">
      <alignment horizontal="center"/>
    </xf>
    <xf numFmtId="0" fontId="4" fillId="0" borderId="20" xfId="162" applyBorder="1" applyAlignment="1">
      <alignment horizontal="center"/>
    </xf>
    <xf numFmtId="0" fontId="4" fillId="0" borderId="21" xfId="162" applyBorder="1"/>
    <xf numFmtId="1" fontId="4" fillId="0" borderId="31" xfId="162" applyNumberFormat="1" applyBorder="1" applyAlignment="1">
      <alignment horizontal="center"/>
    </xf>
    <xf numFmtId="165" fontId="4" fillId="0" borderId="26" xfId="163" applyNumberFormat="1" applyFont="1" applyBorder="1"/>
    <xf numFmtId="165" fontId="4" fillId="0" borderId="2" xfId="163" applyNumberFormat="1" applyFont="1" applyBorder="1"/>
    <xf numFmtId="165" fontId="4" fillId="0" borderId="27" xfId="163" applyNumberFormat="1" applyFont="1" applyBorder="1"/>
    <xf numFmtId="165" fontId="4" fillId="0" borderId="26" xfId="162" applyNumberFormat="1" applyBorder="1"/>
    <xf numFmtId="165" fontId="4" fillId="0" borderId="38" xfId="162" applyNumberFormat="1" applyBorder="1"/>
    <xf numFmtId="165" fontId="4" fillId="0" borderId="39" xfId="163" applyNumberFormat="1" applyFont="1" applyBorder="1"/>
    <xf numFmtId="165" fontId="4" fillId="0" borderId="40" xfId="163" applyNumberFormat="1" applyFont="1" applyBorder="1"/>
    <xf numFmtId="1" fontId="4" fillId="0" borderId="34" xfId="162" applyNumberFormat="1" applyBorder="1" applyAlignment="1">
      <alignment horizontal="center"/>
    </xf>
    <xf numFmtId="10" fontId="4" fillId="0" borderId="32" xfId="162" applyNumberFormat="1" applyBorder="1"/>
    <xf numFmtId="165" fontId="7" fillId="0" borderId="33" xfId="162" applyNumberFormat="1" applyFont="1" applyBorder="1"/>
    <xf numFmtId="165" fontId="4" fillId="0" borderId="33" xfId="162" applyNumberFormat="1" applyBorder="1"/>
    <xf numFmtId="165" fontId="4" fillId="0" borderId="36" xfId="162" applyNumberFormat="1" applyBorder="1"/>
    <xf numFmtId="0" fontId="4" fillId="0" borderId="5" xfId="162" applyBorder="1" applyAlignment="1">
      <alignment horizontal="center"/>
    </xf>
    <xf numFmtId="165" fontId="4" fillId="0" borderId="18" xfId="163" applyNumberFormat="1" applyFont="1" applyBorder="1"/>
    <xf numFmtId="10" fontId="4" fillId="0" borderId="19" xfId="162" applyNumberFormat="1" applyBorder="1" applyAlignment="1">
      <alignment horizontal="center" vertical="center"/>
    </xf>
    <xf numFmtId="0" fontId="4" fillId="0" borderId="20" xfId="162" applyBorder="1" applyAlignment="1">
      <alignment horizontal="center" vertical="center"/>
    </xf>
    <xf numFmtId="0" fontId="4" fillId="0" borderId="21" xfId="162" applyBorder="1" applyAlignment="1">
      <alignment horizontal="center" vertical="center"/>
    </xf>
    <xf numFmtId="0" fontId="4" fillId="0" borderId="31" xfId="162" applyBorder="1" applyAlignment="1">
      <alignment horizontal="center"/>
    </xf>
    <xf numFmtId="0" fontId="4" fillId="0" borderId="25" xfId="162" applyBorder="1"/>
    <xf numFmtId="0" fontId="4" fillId="0" borderId="34" xfId="162" applyBorder="1" applyAlignment="1">
      <alignment horizontal="center"/>
    </xf>
    <xf numFmtId="165" fontId="4" fillId="0" borderId="20" xfId="162" applyNumberFormat="1" applyBorder="1"/>
    <xf numFmtId="165" fontId="4" fillId="2" borderId="20" xfId="162" applyNumberFormat="1" applyFill="1" applyBorder="1"/>
    <xf numFmtId="165" fontId="4" fillId="0" borderId="2" xfId="162" applyNumberFormat="1" applyBorder="1"/>
    <xf numFmtId="165" fontId="4" fillId="2" borderId="2" xfId="162" applyNumberFormat="1" applyFill="1" applyBorder="1"/>
    <xf numFmtId="0" fontId="4" fillId="0" borderId="37" xfId="162" applyBorder="1"/>
    <xf numFmtId="165" fontId="4" fillId="0" borderId="32" xfId="163" applyNumberFormat="1" applyFont="1" applyBorder="1"/>
    <xf numFmtId="165" fontId="4" fillId="0" borderId="33" xfId="163" applyNumberFormat="1" applyFont="1" applyBorder="1"/>
    <xf numFmtId="165" fontId="4" fillId="0" borderId="36" xfId="163" applyNumberFormat="1" applyFont="1" applyBorder="1"/>
    <xf numFmtId="165" fontId="7" fillId="0" borderId="1" xfId="162" applyNumberFormat="1" applyFont="1"/>
    <xf numFmtId="165" fontId="7" fillId="5" borderId="17" xfId="162" applyNumberFormat="1" applyFont="1" applyFill="1" applyBorder="1"/>
    <xf numFmtId="0" fontId="4" fillId="5" borderId="38" xfId="162" applyFill="1" applyBorder="1"/>
    <xf numFmtId="0" fontId="4" fillId="2" borderId="39" xfId="162" applyFill="1" applyBorder="1"/>
    <xf numFmtId="165" fontId="4" fillId="2" borderId="39" xfId="162" applyNumberFormat="1" applyFill="1" applyBorder="1"/>
    <xf numFmtId="165" fontId="4" fillId="0" borderId="41" xfId="162" applyNumberFormat="1" applyBorder="1"/>
    <xf numFmtId="0" fontId="9" fillId="2" borderId="41" xfId="162" applyFont="1" applyFill="1" applyBorder="1" applyAlignment="1">
      <alignment horizontal="center"/>
    </xf>
    <xf numFmtId="1" fontId="9" fillId="2" borderId="40" xfId="162" applyNumberFormat="1" applyFont="1" applyFill="1" applyBorder="1" applyAlignment="1">
      <alignment horizontal="center"/>
    </xf>
    <xf numFmtId="165" fontId="4" fillId="10" borderId="19" xfId="162" applyNumberFormat="1" applyFill="1" applyBorder="1"/>
    <xf numFmtId="165" fontId="4" fillId="10" borderId="20" xfId="162" applyNumberFormat="1" applyFill="1" applyBorder="1" applyAlignment="1">
      <alignment horizontal="center"/>
    </xf>
    <xf numFmtId="0" fontId="4" fillId="10" borderId="20" xfId="162" applyFill="1" applyBorder="1" applyAlignment="1">
      <alignment horizontal="center"/>
    </xf>
    <xf numFmtId="0" fontId="4" fillId="10" borderId="21" xfId="162" applyFill="1" applyBorder="1" applyAlignment="1">
      <alignment horizontal="center"/>
    </xf>
    <xf numFmtId="165" fontId="4" fillId="2" borderId="33" xfId="162" applyNumberFormat="1" applyFill="1" applyBorder="1"/>
    <xf numFmtId="0" fontId="4" fillId="10" borderId="26" xfId="162" applyFill="1" applyBorder="1"/>
    <xf numFmtId="1" fontId="4" fillId="10" borderId="2" xfId="162" applyNumberFormat="1" applyFill="1" applyBorder="1" applyAlignment="1">
      <alignment horizontal="right" indent="1"/>
    </xf>
    <xf numFmtId="0" fontId="4" fillId="10" borderId="2" xfId="162" applyFill="1" applyBorder="1" applyAlignment="1">
      <alignment horizontal="right" indent="1"/>
    </xf>
    <xf numFmtId="0" fontId="4" fillId="10" borderId="27" xfId="162" applyFill="1" applyBorder="1" applyAlignment="1">
      <alignment horizontal="right" indent="1"/>
    </xf>
    <xf numFmtId="165" fontId="4" fillId="10" borderId="26" xfId="162" applyNumberFormat="1" applyFill="1" applyBorder="1"/>
    <xf numFmtId="165" fontId="4" fillId="10" borderId="32" xfId="162" applyNumberFormat="1" applyFill="1" applyBorder="1"/>
    <xf numFmtId="165" fontId="4" fillId="10" borderId="33" xfId="162" applyNumberFormat="1" applyFill="1" applyBorder="1"/>
    <xf numFmtId="165" fontId="4" fillId="10" borderId="36" xfId="162" applyNumberFormat="1" applyFill="1" applyBorder="1"/>
    <xf numFmtId="0" fontId="4" fillId="5" borderId="42" xfId="162" applyFill="1" applyBorder="1"/>
    <xf numFmtId="0" fontId="4" fillId="0" borderId="29" xfId="162" applyBorder="1" applyAlignment="1">
      <alignment horizontal="center"/>
    </xf>
    <xf numFmtId="0" fontId="4" fillId="0" borderId="39" xfId="162" applyBorder="1"/>
    <xf numFmtId="165" fontId="4" fillId="2" borderId="41" xfId="162" applyNumberFormat="1" applyFill="1" applyBorder="1"/>
    <xf numFmtId="0" fontId="4" fillId="0" borderId="41" xfId="162" applyBorder="1" applyAlignment="1">
      <alignment horizontal="center"/>
    </xf>
    <xf numFmtId="1" fontId="4" fillId="0" borderId="40" xfId="162" applyNumberFormat="1" applyBorder="1" applyAlignment="1">
      <alignment horizontal="center"/>
    </xf>
    <xf numFmtId="0" fontId="4" fillId="2" borderId="41" xfId="162" applyFill="1" applyBorder="1" applyAlignment="1">
      <alignment horizontal="center"/>
    </xf>
    <xf numFmtId="1" fontId="4" fillId="2" borderId="40" xfId="162" applyNumberFormat="1" applyFill="1" applyBorder="1" applyAlignment="1">
      <alignment horizontal="center"/>
    </xf>
    <xf numFmtId="0" fontId="4" fillId="2" borderId="1" xfId="162" applyFill="1"/>
    <xf numFmtId="9" fontId="0" fillId="0" borderId="1" xfId="165" applyFont="1" applyBorder="1"/>
    <xf numFmtId="0" fontId="9" fillId="0" borderId="1" xfId="162" applyFont="1" applyAlignment="1">
      <alignment horizontal="center"/>
    </xf>
    <xf numFmtId="0" fontId="5" fillId="0" borderId="39" xfId="162" applyFont="1" applyBorder="1"/>
    <xf numFmtId="165" fontId="5" fillId="0" borderId="41" xfId="162" applyNumberFormat="1" applyFont="1" applyBorder="1"/>
    <xf numFmtId="165" fontId="5" fillId="2" borderId="41" xfId="162" applyNumberFormat="1" applyFont="1" applyFill="1" applyBorder="1"/>
    <xf numFmtId="0" fontId="4" fillId="0" borderId="2" xfId="162" applyBorder="1" applyAlignment="1">
      <alignment horizontal="center"/>
    </xf>
    <xf numFmtId="0" fontId="4" fillId="0" borderId="33" xfId="162" applyBorder="1" applyAlignment="1">
      <alignment horizontal="center"/>
    </xf>
    <xf numFmtId="165" fontId="4" fillId="11" borderId="31" xfId="162" applyNumberFormat="1" applyFill="1" applyBorder="1"/>
    <xf numFmtId="165" fontId="4" fillId="12" borderId="31" xfId="162" applyNumberFormat="1" applyFill="1" applyBorder="1"/>
    <xf numFmtId="165" fontId="4" fillId="11" borderId="41" xfId="162" applyNumberFormat="1" applyFill="1" applyBorder="1"/>
    <xf numFmtId="1" fontId="4" fillId="0" borderId="41" xfId="162" applyNumberFormat="1" applyBorder="1" applyAlignment="1">
      <alignment horizontal="center"/>
    </xf>
    <xf numFmtId="0" fontId="13" fillId="3" borderId="1" xfId="166"/>
    <xf numFmtId="165" fontId="13" fillId="0" borderId="1" xfId="166" applyNumberFormat="1" applyFill="1" applyBorder="1"/>
    <xf numFmtId="0" fontId="7" fillId="6" borderId="9" xfId="162" applyFont="1" applyFill="1" applyBorder="1"/>
    <xf numFmtId="0" fontId="7" fillId="6" borderId="10" xfId="162" applyFont="1" applyFill="1" applyBorder="1"/>
    <xf numFmtId="0" fontId="7" fillId="0" borderId="10" xfId="162" applyFont="1" applyBorder="1"/>
    <xf numFmtId="165" fontId="7" fillId="0" borderId="9" xfId="162" applyNumberFormat="1" applyFont="1" applyBorder="1"/>
    <xf numFmtId="165" fontId="7" fillId="0" borderId="43" xfId="162" applyNumberFormat="1" applyFont="1" applyBorder="1"/>
    <xf numFmtId="0" fontId="7" fillId="6" borderId="9" xfId="162" applyFont="1" applyFill="1" applyBorder="1" applyAlignment="1">
      <alignment horizontal="center"/>
    </xf>
    <xf numFmtId="1" fontId="7" fillId="6" borderId="43" xfId="162" applyNumberFormat="1" applyFont="1" applyFill="1" applyBorder="1" applyAlignment="1">
      <alignment horizontal="center"/>
    </xf>
    <xf numFmtId="165" fontId="4" fillId="0" borderId="1" xfId="162" applyNumberFormat="1" applyAlignment="1">
      <alignment horizontal="center"/>
    </xf>
    <xf numFmtId="3" fontId="14" fillId="0" borderId="1" xfId="167" applyNumberFormat="1" applyFont="1" applyAlignment="1">
      <alignment horizontal="right" vertical="center"/>
    </xf>
    <xf numFmtId="0" fontId="4" fillId="8" borderId="1" xfId="162" applyFill="1"/>
    <xf numFmtId="0" fontId="0" fillId="5" borderId="0" xfId="0" applyFill="1"/>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0" fontId="1" fillId="0" borderId="1" xfId="135" applyFont="1" applyBorder="1" applyAlignment="1">
      <alignment horizontal="left" vertical="top" wrapText="1"/>
    </xf>
    <xf numFmtId="3" fontId="2" fillId="0" borderId="4" xfId="142" quotePrefix="1" applyNumberFormat="1" applyFont="1" applyBorder="1" applyAlignment="1">
      <alignment horizontal="right" vertical="center"/>
    </xf>
    <xf numFmtId="3" fontId="2" fillId="0" borderId="1" xfId="143" quotePrefix="1" applyNumberFormat="1" applyFont="1" applyBorder="1" applyAlignment="1">
      <alignment horizontal="right" vertical="center"/>
    </xf>
    <xf numFmtId="3" fontId="2" fillId="0" borderId="1" xfId="143" applyNumberFormat="1" applyFont="1" applyBorder="1" applyAlignment="1">
      <alignment horizontal="right" vertical="center"/>
    </xf>
    <xf numFmtId="3" fontId="2" fillId="0" borderId="3" xfId="144" applyNumberFormat="1" applyFont="1" applyBorder="1" applyAlignment="1">
      <alignment horizontal="right" vertical="center"/>
    </xf>
    <xf numFmtId="0" fontId="1" fillId="0" borderId="1" xfId="140" applyFont="1" applyBorder="1" applyAlignment="1">
      <alignment horizontal="left" vertical="top" wrapText="1"/>
    </xf>
    <xf numFmtId="3" fontId="2" fillId="0" borderId="4" xfId="145" quotePrefix="1" applyNumberFormat="1" applyFont="1" applyBorder="1" applyAlignment="1">
      <alignment horizontal="right" vertical="center"/>
    </xf>
    <xf numFmtId="3" fontId="2" fillId="0" borderId="1" xfId="146" quotePrefix="1" applyNumberFormat="1" applyFont="1" applyBorder="1" applyAlignment="1">
      <alignment horizontal="right" vertical="center"/>
    </xf>
    <xf numFmtId="3" fontId="2" fillId="0" borderId="1" xfId="146" applyNumberFormat="1" applyFont="1" applyBorder="1" applyAlignment="1">
      <alignment horizontal="right" vertical="center"/>
    </xf>
    <xf numFmtId="3" fontId="2" fillId="0" borderId="3" xfId="147" applyNumberFormat="1" applyFont="1" applyBorder="1" applyAlignment="1">
      <alignment horizontal="right" vertical="center"/>
    </xf>
    <xf numFmtId="0" fontId="1" fillId="0" borderId="3" xfId="140" applyFont="1" applyBorder="1" applyAlignment="1">
      <alignment horizontal="left" vertical="top" wrapText="1"/>
    </xf>
    <xf numFmtId="3" fontId="2" fillId="0" borderId="1" xfId="145" applyNumberFormat="1" applyFont="1" applyBorder="1" applyAlignment="1">
      <alignment horizontal="right" vertical="center"/>
    </xf>
    <xf numFmtId="3" fontId="2" fillId="0" borderId="1" xfId="147" applyNumberFormat="1" applyFont="1" applyBorder="1" applyAlignment="1">
      <alignment horizontal="right" vertical="center"/>
    </xf>
    <xf numFmtId="3" fontId="2" fillId="0" borderId="1" xfId="145" quotePrefix="1" applyNumberFormat="1" applyFont="1" applyBorder="1" applyAlignment="1">
      <alignment horizontal="right" vertical="center"/>
    </xf>
    <xf numFmtId="3" fontId="2" fillId="0" borderId="1" xfId="147" quotePrefix="1" applyNumberFormat="1" applyFont="1" applyBorder="1" applyAlignment="1">
      <alignment horizontal="right" vertical="center"/>
    </xf>
    <xf numFmtId="0" fontId="1" fillId="0" borderId="3" xfId="141" applyFont="1" applyBorder="1" applyAlignment="1">
      <alignment horizontal="left" vertical="top"/>
    </xf>
    <xf numFmtId="0" fontId="1" fillId="0" borderId="3" xfId="140" applyFont="1" applyBorder="1" applyAlignment="1">
      <alignment horizontal="right" vertical="top" wrapText="1"/>
    </xf>
    <xf numFmtId="49" fontId="4" fillId="0" borderId="3" xfId="0" applyNumberFormat="1" applyFont="1" applyBorder="1" applyAlignment="1">
      <alignment horizontal="left" vertical="center" wrapText="1"/>
    </xf>
    <xf numFmtId="0" fontId="2" fillId="0" borderId="1" xfId="148" applyFont="1" applyBorder="1" applyAlignment="1">
      <alignment horizontal="right" vertical="center"/>
    </xf>
    <xf numFmtId="0" fontId="2" fillId="0" borderId="1" xfId="149" applyFont="1" applyBorder="1" applyAlignment="1">
      <alignment horizontal="right" vertical="center"/>
    </xf>
    <xf numFmtId="164" fontId="2" fillId="0" borderId="1" xfId="150" applyNumberFormat="1" applyFont="1" applyBorder="1" applyAlignment="1">
      <alignment horizontal="right" vertical="center"/>
    </xf>
    <xf numFmtId="164" fontId="2" fillId="0" borderId="1" xfId="151" applyNumberFormat="1" applyFont="1" applyBorder="1" applyAlignment="1">
      <alignment horizontal="right" vertical="center"/>
    </xf>
    <xf numFmtId="164" fontId="2" fillId="0" borderId="1" xfId="152" applyNumberFormat="1" applyFont="1" applyBorder="1" applyAlignment="1">
      <alignment horizontal="right" vertical="center"/>
    </xf>
    <xf numFmtId="0" fontId="1" fillId="0" borderId="3" xfId="138" applyFont="1" applyBorder="1" applyAlignment="1">
      <alignment horizontal="right" vertical="top" wrapText="1"/>
    </xf>
    <xf numFmtId="164" fontId="2" fillId="0" borderId="1" xfId="153" applyNumberFormat="1" applyFont="1" applyBorder="1" applyAlignment="1">
      <alignment horizontal="right" vertical="center"/>
    </xf>
    <xf numFmtId="164" fontId="2" fillId="0" borderId="1" xfId="154" applyNumberFormat="1" applyFont="1" applyBorder="1" applyAlignment="1">
      <alignment horizontal="right" vertical="center"/>
    </xf>
    <xf numFmtId="164" fontId="2" fillId="0" borderId="1" xfId="155" applyNumberFormat="1" applyFont="1" applyBorder="1" applyAlignment="1">
      <alignment horizontal="right" vertical="center"/>
    </xf>
    <xf numFmtId="0" fontId="0" fillId="0" borderId="1" xfId="0" applyBorder="1"/>
    <xf numFmtId="0" fontId="4" fillId="5" borderId="13" xfId="162" applyFill="1" applyBorder="1" applyAlignment="1">
      <alignment horizontal="center" vertical="center"/>
    </xf>
    <xf numFmtId="0" fontId="4" fillId="5" borderId="14" xfId="162" applyFill="1" applyBorder="1"/>
    <xf numFmtId="0" fontId="7" fillId="6" borderId="1" xfId="162" applyFont="1" applyFill="1" applyAlignment="1">
      <alignment horizontal="center" vertical="center"/>
    </xf>
    <xf numFmtId="0" fontId="4" fillId="0" borderId="1" xfId="162" applyAlignment="1">
      <alignment horizontal="center"/>
    </xf>
    <xf numFmtId="165" fontId="7" fillId="5" borderId="15" xfId="162" applyNumberFormat="1" applyFont="1" applyFill="1" applyBorder="1" applyAlignment="1">
      <alignment vertical="center"/>
    </xf>
    <xf numFmtId="0" fontId="4" fillId="5" borderId="22" xfId="162" applyFill="1" applyBorder="1" applyAlignment="1">
      <alignment vertical="center"/>
    </xf>
    <xf numFmtId="0" fontId="7" fillId="6" borderId="15" xfId="163" applyNumberFormat="1" applyFont="1" applyFill="1" applyBorder="1" applyAlignment="1">
      <alignment horizontal="center" vertical="center"/>
    </xf>
    <xf numFmtId="0" fontId="0" fillId="8" borderId="22" xfId="163" applyNumberFormat="1" applyFont="1" applyFill="1" applyBorder="1" applyAlignment="1">
      <alignment horizontal="center" vertical="center"/>
    </xf>
    <xf numFmtId="0" fontId="7" fillId="6" borderId="16" xfId="163" applyNumberFormat="1" applyFont="1" applyFill="1" applyBorder="1" applyAlignment="1">
      <alignment horizontal="center" vertical="center"/>
    </xf>
    <xf numFmtId="0" fontId="4" fillId="0" borderId="23" xfId="162" applyBorder="1" applyAlignment="1">
      <alignment horizontal="center" vertical="center"/>
    </xf>
    <xf numFmtId="0" fontId="7" fillId="6" borderId="17" xfId="163" applyNumberFormat="1" applyFont="1" applyFill="1" applyBorder="1" applyAlignment="1">
      <alignment horizontal="center" vertical="center"/>
    </xf>
    <xf numFmtId="0" fontId="10" fillId="0" borderId="23" xfId="164" applyBorder="1" applyAlignment="1">
      <alignment horizontal="center" vertical="center"/>
    </xf>
    <xf numFmtId="0" fontId="7" fillId="6" borderId="17" xfId="162" applyFont="1" applyFill="1" applyBorder="1" applyAlignment="1">
      <alignment horizontal="center" vertical="center"/>
    </xf>
    <xf numFmtId="0" fontId="4" fillId="6" borderId="23" xfId="162" applyFill="1" applyBorder="1" applyAlignment="1">
      <alignment horizontal="center" vertical="center"/>
    </xf>
    <xf numFmtId="0" fontId="7" fillId="6" borderId="1" xfId="162" applyFont="1" applyFill="1" applyAlignment="1">
      <alignment horizontal="center"/>
    </xf>
    <xf numFmtId="0" fontId="7" fillId="6" borderId="15" xfId="162" applyFont="1" applyFill="1" applyBorder="1" applyAlignment="1">
      <alignment horizontal="center"/>
    </xf>
    <xf numFmtId="0" fontId="7" fillId="0" borderId="1" xfId="162" applyFont="1" applyAlignment="1">
      <alignment horizontal="center"/>
    </xf>
    <xf numFmtId="165" fontId="7" fillId="4" borderId="10" xfId="162" applyNumberFormat="1" applyFont="1" applyFill="1" applyBorder="1" applyAlignment="1">
      <alignment horizontal="center"/>
    </xf>
    <xf numFmtId="0" fontId="4" fillId="0" borderId="10" xfId="162" applyBorder="1"/>
    <xf numFmtId="0" fontId="7" fillId="4" borderId="10" xfId="162" applyFont="1" applyFill="1" applyBorder="1" applyAlignment="1">
      <alignment horizontal="center"/>
    </xf>
    <xf numFmtId="0" fontId="4" fillId="4" borderId="10" xfId="162" applyFill="1" applyBorder="1" applyAlignment="1">
      <alignment horizontal="center"/>
    </xf>
    <xf numFmtId="0" fontId="4" fillId="4" borderId="11" xfId="162" applyFill="1" applyBorder="1" applyAlignment="1">
      <alignment horizontal="center"/>
    </xf>
    <xf numFmtId="49" fontId="4" fillId="2"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cellXfs>
  <cellStyles count="168">
    <cellStyle name="Komma 2" xfId="163" xr:uid="{378D09B9-F363-466B-8A6F-64C5D98003CE}"/>
    <cellStyle name="Prozent 2" xfId="165" xr:uid="{1F4F6D3C-0137-4BB7-A8D3-E01F4B5F89BE}"/>
    <cellStyle name="Schlecht 2" xfId="166" xr:uid="{33DE3C59-F480-43ED-9934-D8BAC373B7A4}"/>
    <cellStyle name="Standard" xfId="0" builtinId="0"/>
    <cellStyle name="Standard 2" xfId="164" xr:uid="{686D3F9E-0C1F-4103-8387-A4A4E66249B4}"/>
    <cellStyle name="Standard 3" xfId="162" xr:uid="{CB929D42-DFBC-4C84-A2D2-C0E9FF7CE164}"/>
    <cellStyle name="style1492522185821" xfId="167" xr:uid="{9A66CD21-4FD9-451D-9421-8C221A2AF204}"/>
    <cellStyle name="style1683031387147" xfId="1" xr:uid="{00000000-0005-0000-0000-000001000000}"/>
    <cellStyle name="style1683031387288" xfId="2" xr:uid="{00000000-0005-0000-0000-000002000000}"/>
    <cellStyle name="style1683031387357" xfId="3" xr:uid="{00000000-0005-0000-0000-000003000000}"/>
    <cellStyle name="style1683031387473" xfId="4" xr:uid="{00000000-0005-0000-0000-000004000000}"/>
    <cellStyle name="style1683031387544" xfId="5" xr:uid="{00000000-0005-0000-0000-000005000000}"/>
    <cellStyle name="style1683031387601" xfId="6" xr:uid="{00000000-0005-0000-0000-000006000000}"/>
    <cellStyle name="style1683031387668" xfId="7" xr:uid="{00000000-0005-0000-0000-000007000000}"/>
    <cellStyle name="style1683031387739" xfId="8" xr:uid="{00000000-0005-0000-0000-000008000000}"/>
    <cellStyle name="style1683031387815" xfId="9" xr:uid="{00000000-0005-0000-0000-000009000000}"/>
    <cellStyle name="style1683031387892" xfId="10" xr:uid="{00000000-0005-0000-0000-00000A000000}"/>
    <cellStyle name="style1683031387968" xfId="11" xr:uid="{00000000-0005-0000-0000-00000B000000}"/>
    <cellStyle name="style1683031388050" xfId="12" xr:uid="{00000000-0005-0000-0000-00000C000000}"/>
    <cellStyle name="style1683031388105" xfId="13" xr:uid="{00000000-0005-0000-0000-00000D000000}"/>
    <cellStyle name="style1683031388195" xfId="14" xr:uid="{00000000-0005-0000-0000-00000E000000}"/>
    <cellStyle name="style1683031388289" xfId="15" xr:uid="{00000000-0005-0000-0000-00000F000000}"/>
    <cellStyle name="style1683031388373" xfId="16" xr:uid="{00000000-0005-0000-0000-000010000000}"/>
    <cellStyle name="style1683031388442" xfId="17" xr:uid="{00000000-0005-0000-0000-000011000000}"/>
    <cellStyle name="style1683031388521" xfId="18" xr:uid="{00000000-0005-0000-0000-000012000000}"/>
    <cellStyle name="style1683031388565" xfId="19" xr:uid="{00000000-0005-0000-0000-000013000000}"/>
    <cellStyle name="style1683031388629" xfId="20" xr:uid="{00000000-0005-0000-0000-000014000000}"/>
    <cellStyle name="style1683031388780" xfId="21" xr:uid="{00000000-0005-0000-0000-000015000000}"/>
    <cellStyle name="style1683031388845" xfId="22" xr:uid="{00000000-0005-0000-0000-000016000000}"/>
    <cellStyle name="style1683031388897" xfId="23" xr:uid="{00000000-0005-0000-0000-000017000000}"/>
    <cellStyle name="style1683031388947" xfId="24" xr:uid="{00000000-0005-0000-0000-000018000000}"/>
    <cellStyle name="style1683031388998" xfId="25" xr:uid="{00000000-0005-0000-0000-000019000000}"/>
    <cellStyle name="style1683031389070" xfId="26" xr:uid="{00000000-0005-0000-0000-00001A000000}"/>
    <cellStyle name="style1683031389596" xfId="27" xr:uid="{00000000-0005-0000-0000-00001B000000}"/>
    <cellStyle name="style1683031389680" xfId="28" xr:uid="{00000000-0005-0000-0000-00001C000000}"/>
    <cellStyle name="style1683031389763" xfId="29" xr:uid="{00000000-0005-0000-0000-00001D000000}"/>
    <cellStyle name="style1683031389850" xfId="30" xr:uid="{00000000-0005-0000-0000-00001E000000}"/>
    <cellStyle name="style1683031389897" xfId="31" xr:uid="{00000000-0005-0000-0000-00001F000000}"/>
    <cellStyle name="style1683031390002" xfId="32" xr:uid="{00000000-0005-0000-0000-000020000000}"/>
    <cellStyle name="style1683031390043" xfId="33" xr:uid="{00000000-0005-0000-0000-000021000000}"/>
    <cellStyle name="style1683031390087" xfId="34" xr:uid="{00000000-0005-0000-0000-000022000000}"/>
    <cellStyle name="style1683031390131" xfId="35" xr:uid="{00000000-0005-0000-0000-000023000000}"/>
    <cellStyle name="style1683031390187" xfId="36" xr:uid="{00000000-0005-0000-0000-000024000000}"/>
    <cellStyle name="style1683031390243" xfId="37" xr:uid="{00000000-0005-0000-0000-000025000000}"/>
    <cellStyle name="style1683031390303" xfId="38" xr:uid="{00000000-0005-0000-0000-000026000000}"/>
    <cellStyle name="style1683031390352" xfId="39" xr:uid="{00000000-0005-0000-0000-000027000000}"/>
    <cellStyle name="style1683031390400" xfId="40" xr:uid="{00000000-0005-0000-0000-000028000000}"/>
    <cellStyle name="style1683109957320" xfId="41" xr:uid="{00000000-0005-0000-0000-000029000000}"/>
    <cellStyle name="style1683109957365" xfId="42" xr:uid="{00000000-0005-0000-0000-00002A000000}"/>
    <cellStyle name="style1683109957407" xfId="43" xr:uid="{00000000-0005-0000-0000-00002B000000}"/>
    <cellStyle name="style1683109957454" xfId="44" xr:uid="{00000000-0005-0000-0000-00002C000000}"/>
    <cellStyle name="style1683109957494" xfId="45" xr:uid="{00000000-0005-0000-0000-00002D000000}"/>
    <cellStyle name="style1683109957534" xfId="46" xr:uid="{00000000-0005-0000-0000-00002E000000}"/>
    <cellStyle name="style1683109957570" xfId="47" xr:uid="{00000000-0005-0000-0000-00002F000000}"/>
    <cellStyle name="style1683109957610" xfId="48" xr:uid="{00000000-0005-0000-0000-000030000000}"/>
    <cellStyle name="style1683109957649" xfId="49" xr:uid="{00000000-0005-0000-0000-000031000000}"/>
    <cellStyle name="style1683109957689" xfId="50" xr:uid="{00000000-0005-0000-0000-000032000000}"/>
    <cellStyle name="style1683109957764" xfId="51" xr:uid="{00000000-0005-0000-0000-000033000000}"/>
    <cellStyle name="style1683109957837" xfId="52" xr:uid="{00000000-0005-0000-0000-000034000000}"/>
    <cellStyle name="style1683109957913" xfId="53" xr:uid="{00000000-0005-0000-0000-000035000000}"/>
    <cellStyle name="style1683109957962" xfId="54" xr:uid="{00000000-0005-0000-0000-000036000000}"/>
    <cellStyle name="style1683109958004" xfId="55" xr:uid="{00000000-0005-0000-0000-000037000000}"/>
    <cellStyle name="style1683109958043" xfId="56" xr:uid="{00000000-0005-0000-0000-000038000000}"/>
    <cellStyle name="style1683109958084" xfId="57" xr:uid="{00000000-0005-0000-0000-000039000000}"/>
    <cellStyle name="style1683109958125" xfId="58" xr:uid="{00000000-0005-0000-0000-00003A000000}"/>
    <cellStyle name="style1683109958166" xfId="59" xr:uid="{00000000-0005-0000-0000-00003B000000}"/>
    <cellStyle name="style1683109958206" xfId="60" xr:uid="{00000000-0005-0000-0000-00003C000000}"/>
    <cellStyle name="style1683109958278" xfId="61" xr:uid="{00000000-0005-0000-0000-00003D000000}"/>
    <cellStyle name="style1683109958384" xfId="62" xr:uid="{00000000-0005-0000-0000-00003E000000}"/>
    <cellStyle name="style1683109958427" xfId="63" xr:uid="{00000000-0005-0000-0000-00003F000000}"/>
    <cellStyle name="style1683109958468" xfId="64" xr:uid="{00000000-0005-0000-0000-000040000000}"/>
    <cellStyle name="style1683109958502" xfId="65" xr:uid="{00000000-0005-0000-0000-000041000000}"/>
    <cellStyle name="style1683109958537" xfId="66" xr:uid="{00000000-0005-0000-0000-000042000000}"/>
    <cellStyle name="style1683109958578" xfId="67" xr:uid="{00000000-0005-0000-0000-000043000000}"/>
    <cellStyle name="style1683109958783" xfId="68" xr:uid="{00000000-0005-0000-0000-000044000000}"/>
    <cellStyle name="style1683109958817" xfId="69" xr:uid="{00000000-0005-0000-0000-000045000000}"/>
    <cellStyle name="style1683109958852" xfId="70" xr:uid="{00000000-0005-0000-0000-000046000000}"/>
    <cellStyle name="style1683109958889" xfId="71" xr:uid="{00000000-0005-0000-0000-000047000000}"/>
    <cellStyle name="style1683109958923" xfId="72" xr:uid="{00000000-0005-0000-0000-000048000000}"/>
    <cellStyle name="style1683109959014" xfId="73" xr:uid="{00000000-0005-0000-0000-000049000000}"/>
    <cellStyle name="style1683109959049" xfId="74" xr:uid="{00000000-0005-0000-0000-00004A000000}"/>
    <cellStyle name="style1683109959083" xfId="75" xr:uid="{00000000-0005-0000-0000-00004B000000}"/>
    <cellStyle name="style1683109959118" xfId="76" xr:uid="{00000000-0005-0000-0000-00004C000000}"/>
    <cellStyle name="style1683109959161" xfId="77" xr:uid="{00000000-0005-0000-0000-00004D000000}"/>
    <cellStyle name="style1683109959203" xfId="78" xr:uid="{00000000-0005-0000-0000-00004E000000}"/>
    <cellStyle name="style1683109959244" xfId="79" xr:uid="{00000000-0005-0000-0000-00004F000000}"/>
    <cellStyle name="style1683109959278" xfId="80" xr:uid="{00000000-0005-0000-0000-000050000000}"/>
    <cellStyle name="style1683109959315" xfId="81" xr:uid="{00000000-0005-0000-0000-000051000000}"/>
    <cellStyle name="style1683110471718" xfId="82" xr:uid="{00000000-0005-0000-0000-000052000000}"/>
    <cellStyle name="style1683110471749" xfId="83" xr:uid="{00000000-0005-0000-0000-000053000000}"/>
    <cellStyle name="style1683110471796" xfId="84" xr:uid="{00000000-0005-0000-0000-000054000000}"/>
    <cellStyle name="style1683110471843" xfId="85" xr:uid="{00000000-0005-0000-0000-000055000000}"/>
    <cellStyle name="style1683110471890" xfId="86" xr:uid="{00000000-0005-0000-0000-000056000000}"/>
    <cellStyle name="style1683110471921" xfId="87" xr:uid="{00000000-0005-0000-0000-000057000000}"/>
    <cellStyle name="style1683110471968" xfId="88" xr:uid="{00000000-0005-0000-0000-000058000000}"/>
    <cellStyle name="style1683110471999" xfId="89" xr:uid="{00000000-0005-0000-0000-000059000000}"/>
    <cellStyle name="style1683110472046" xfId="90" xr:uid="{00000000-0005-0000-0000-00005A000000}"/>
    <cellStyle name="style1683110472077" xfId="91" xr:uid="{00000000-0005-0000-0000-00005B000000}"/>
    <cellStyle name="style1683110472124" xfId="92" xr:uid="{00000000-0005-0000-0000-00005C000000}"/>
    <cellStyle name="style1683110472155" xfId="93" xr:uid="{00000000-0005-0000-0000-00005D000000}"/>
    <cellStyle name="style1683110472202" xfId="94" xr:uid="{00000000-0005-0000-0000-00005E000000}"/>
    <cellStyle name="style1683110472234" xfId="95" xr:uid="{00000000-0005-0000-0000-00005F000000}"/>
    <cellStyle name="style1683110472280" xfId="96" xr:uid="{00000000-0005-0000-0000-000060000000}"/>
    <cellStyle name="style1683110472327" xfId="97" xr:uid="{00000000-0005-0000-0000-000061000000}"/>
    <cellStyle name="style1683110472359" xfId="98" xr:uid="{00000000-0005-0000-0000-000062000000}"/>
    <cellStyle name="style1683110472405" xfId="99" xr:uid="{00000000-0005-0000-0000-000063000000}"/>
    <cellStyle name="style1683110472452" xfId="100" xr:uid="{00000000-0005-0000-0000-000064000000}"/>
    <cellStyle name="style1683110472483" xfId="101" xr:uid="{00000000-0005-0000-0000-000065000000}"/>
    <cellStyle name="style1683110472530" xfId="102" xr:uid="{00000000-0005-0000-0000-000066000000}"/>
    <cellStyle name="style1683110472593" xfId="103" xr:uid="{00000000-0005-0000-0000-000067000000}"/>
    <cellStyle name="style1683110472624" xfId="104" xr:uid="{00000000-0005-0000-0000-000068000000}"/>
    <cellStyle name="style1683110472655" xfId="105" xr:uid="{00000000-0005-0000-0000-000069000000}"/>
    <cellStyle name="style1683110472687" xfId="106" xr:uid="{00000000-0005-0000-0000-00006A000000}"/>
    <cellStyle name="style1683110472718" xfId="107" xr:uid="{00000000-0005-0000-0000-00006B000000}"/>
    <cellStyle name="style1683110472765" xfId="108" xr:uid="{00000000-0005-0000-0000-00006C000000}"/>
    <cellStyle name="style1683110472968" xfId="109" xr:uid="{00000000-0005-0000-0000-00006D000000}"/>
    <cellStyle name="style1683110472999" xfId="110" xr:uid="{00000000-0005-0000-0000-00006E000000}"/>
    <cellStyle name="style1683110473030" xfId="111" xr:uid="{00000000-0005-0000-0000-00006F000000}"/>
    <cellStyle name="style1683110473061" xfId="112" xr:uid="{00000000-0005-0000-0000-000070000000}"/>
    <cellStyle name="style1683110473108" xfId="113" xr:uid="{00000000-0005-0000-0000-000071000000}"/>
    <cellStyle name="style1683110473186" xfId="114" xr:uid="{00000000-0005-0000-0000-000072000000}"/>
    <cellStyle name="style1683110473218" xfId="115" xr:uid="{00000000-0005-0000-0000-000073000000}"/>
    <cellStyle name="style1683110473265" xfId="116" xr:uid="{00000000-0005-0000-0000-000074000000}"/>
    <cellStyle name="style1683110473296" xfId="117" xr:uid="{00000000-0005-0000-0000-000075000000}"/>
    <cellStyle name="style1683110473343" xfId="118" xr:uid="{00000000-0005-0000-0000-000076000000}"/>
    <cellStyle name="style1683110473374" xfId="119" xr:uid="{00000000-0005-0000-0000-000077000000}"/>
    <cellStyle name="style1683110473421" xfId="120" xr:uid="{00000000-0005-0000-0000-000078000000}"/>
    <cellStyle name="style1683110473452" xfId="121" xr:uid="{00000000-0005-0000-0000-000079000000}"/>
    <cellStyle name="style1683110473499" xfId="122" xr:uid="{00000000-0005-0000-0000-00007A000000}"/>
    <cellStyle name="style1683115016616" xfId="123" xr:uid="{00000000-0005-0000-0000-00007B000000}"/>
    <cellStyle name="style1683115016664" xfId="124" xr:uid="{00000000-0005-0000-0000-00007C000000}"/>
    <cellStyle name="style1683115016707" xfId="125" xr:uid="{00000000-0005-0000-0000-00007D000000}"/>
    <cellStyle name="style1683115016757" xfId="126" xr:uid="{00000000-0005-0000-0000-00007E000000}"/>
    <cellStyle name="style1683115016803" xfId="127" xr:uid="{00000000-0005-0000-0000-00007F000000}"/>
    <cellStyle name="style1683115016847" xfId="128" xr:uid="{00000000-0005-0000-0000-000080000000}"/>
    <cellStyle name="style1683115016887" xfId="129" xr:uid="{00000000-0005-0000-0000-000081000000}"/>
    <cellStyle name="style1683115016930" xfId="130" xr:uid="{00000000-0005-0000-0000-000082000000}"/>
    <cellStyle name="style1683115016978" xfId="131" xr:uid="{00000000-0005-0000-0000-000083000000}"/>
    <cellStyle name="style1683115017020" xfId="132" xr:uid="{00000000-0005-0000-0000-000084000000}"/>
    <cellStyle name="style1683115017070" xfId="133" xr:uid="{00000000-0005-0000-0000-000085000000}"/>
    <cellStyle name="style1683115017111" xfId="134" xr:uid="{00000000-0005-0000-0000-000086000000}"/>
    <cellStyle name="style1683115017155" xfId="135" xr:uid="{00000000-0005-0000-0000-000087000000}"/>
    <cellStyle name="style1683115017200" xfId="136" xr:uid="{00000000-0005-0000-0000-000088000000}"/>
    <cellStyle name="style1683115017269" xfId="137" xr:uid="{00000000-0005-0000-0000-000089000000}"/>
    <cellStyle name="style1683115017316" xfId="138" xr:uid="{00000000-0005-0000-0000-00008A000000}"/>
    <cellStyle name="style1683115017359" xfId="139" xr:uid="{00000000-0005-0000-0000-00008B000000}"/>
    <cellStyle name="style1683115017403" xfId="140" xr:uid="{00000000-0005-0000-0000-00008C000000}"/>
    <cellStyle name="style1683115017451" xfId="141" xr:uid="{00000000-0005-0000-0000-00008D000000}"/>
    <cellStyle name="style1683115017498" xfId="142" xr:uid="{00000000-0005-0000-0000-00008E000000}"/>
    <cellStyle name="style1683115017534" xfId="143" xr:uid="{00000000-0005-0000-0000-00008F000000}"/>
    <cellStyle name="style1683115017572" xfId="144" xr:uid="{00000000-0005-0000-0000-000090000000}"/>
    <cellStyle name="style1683115017609" xfId="145" xr:uid="{00000000-0005-0000-0000-000091000000}"/>
    <cellStyle name="style1683115017645" xfId="146" xr:uid="{00000000-0005-0000-0000-000092000000}"/>
    <cellStyle name="style1683115017690" xfId="147" xr:uid="{00000000-0005-0000-0000-000093000000}"/>
    <cellStyle name="style1683115017815" xfId="148" xr:uid="{00000000-0005-0000-0000-000094000000}"/>
    <cellStyle name="style1683115017851" xfId="149" xr:uid="{00000000-0005-0000-0000-000095000000}"/>
    <cellStyle name="style1683115017887" xfId="150" xr:uid="{00000000-0005-0000-0000-000096000000}"/>
    <cellStyle name="style1683115017923" xfId="151" xr:uid="{00000000-0005-0000-0000-000097000000}"/>
    <cellStyle name="style1683115017963" xfId="152" xr:uid="{00000000-0005-0000-0000-000098000000}"/>
    <cellStyle name="style1683115018024" xfId="153" xr:uid="{00000000-0005-0000-0000-000099000000}"/>
    <cellStyle name="style1683115018060" xfId="154" xr:uid="{00000000-0005-0000-0000-00009A000000}"/>
    <cellStyle name="style1683115018101" xfId="155" xr:uid="{00000000-0005-0000-0000-00009B000000}"/>
    <cellStyle name="style1683115018138" xfId="156" xr:uid="{00000000-0005-0000-0000-00009C000000}"/>
    <cellStyle name="style1683115018183" xfId="157" xr:uid="{00000000-0005-0000-0000-00009D000000}"/>
    <cellStyle name="style1683115018226" xfId="158" xr:uid="{00000000-0005-0000-0000-00009E000000}"/>
    <cellStyle name="style1683115018270" xfId="159" xr:uid="{00000000-0005-0000-0000-00009F000000}"/>
    <cellStyle name="style1683115018308" xfId="160" xr:uid="{00000000-0005-0000-0000-0000A0000000}"/>
    <cellStyle name="style1683115018358" xfId="161" xr:uid="{00000000-0005-0000-0000-0000A1000000}"/>
  </cellStyles>
  <dxfs count="3">
    <dxf>
      <font>
        <condense val="0"/>
        <extend val="0"/>
        <color indexed="9"/>
      </font>
    </dxf>
    <dxf>
      <font>
        <condense val="0"/>
        <extend val="0"/>
        <color indexed="10"/>
      </font>
    </dxf>
    <dxf>
      <font>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206375</xdr:colOff>
      <xdr:row>47</xdr:row>
      <xdr:rowOff>142875</xdr:rowOff>
    </xdr:from>
    <xdr:to>
      <xdr:col>23</xdr:col>
      <xdr:colOff>619125</xdr:colOff>
      <xdr:row>51</xdr:row>
      <xdr:rowOff>47625</xdr:rowOff>
    </xdr:to>
    <xdr:sp macro="" textlink="">
      <xdr:nvSpPr>
        <xdr:cNvPr id="2" name="Pfeil nach rechts 1">
          <a:extLst>
            <a:ext uri="{FF2B5EF4-FFF2-40B4-BE49-F238E27FC236}">
              <a16:creationId xmlns:a16="http://schemas.microsoft.com/office/drawing/2014/main" id="{B80A205B-F22A-44FA-91D3-02F401FC0CD1}"/>
            </a:ext>
          </a:extLst>
        </xdr:cNvPr>
        <xdr:cNvSpPr/>
      </xdr:nvSpPr>
      <xdr:spPr>
        <a:xfrm>
          <a:off x="11750675" y="7953375"/>
          <a:ext cx="4127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E353D-CE57-4033-812F-4789FF03E588}">
  <sheetPr>
    <tabColor indexed="34"/>
  </sheetPr>
  <dimension ref="A1:AC1025"/>
  <sheetViews>
    <sheetView showGridLines="0" tabSelected="1" zoomScale="90" zoomScaleNormal="90" workbookViewId="0">
      <selection activeCell="AF13" sqref="AF13"/>
    </sheetView>
  </sheetViews>
  <sheetFormatPr baseColWidth="10" defaultRowHeight="12.75" x14ac:dyDescent="0.2"/>
  <cols>
    <col min="1" max="1" width="14" style="4" customWidth="1"/>
    <col min="2" max="2" width="7.28515625" style="3" customWidth="1"/>
    <col min="3" max="3" width="22" style="4" customWidth="1"/>
    <col min="4" max="4" width="26.28515625" style="4" customWidth="1"/>
    <col min="5" max="5" width="15.140625" style="4" customWidth="1"/>
    <col min="6" max="9" width="19.7109375" style="4" hidden="1" customWidth="1"/>
    <col min="10" max="14" width="19.7109375" style="156" hidden="1" customWidth="1"/>
    <col min="15" max="18" width="16.140625" style="156" hidden="1" customWidth="1"/>
    <col min="19" max="20" width="16.140625" style="156" customWidth="1"/>
    <col min="21" max="21" width="18.7109375" style="3" customWidth="1"/>
    <col min="22" max="22" width="22.28515625" style="3" customWidth="1"/>
    <col min="23" max="23" width="15.140625" style="7" customWidth="1"/>
    <col min="24" max="24" width="11.42578125" style="4"/>
    <col min="25" max="25" width="19.7109375" style="4" customWidth="1"/>
    <col min="26" max="26" width="11.42578125" style="4"/>
    <col min="27" max="27" width="16.28515625" style="4" customWidth="1"/>
    <col min="28" max="101" width="11.42578125" style="4"/>
    <col min="102" max="102" width="14" style="4" customWidth="1"/>
    <col min="103" max="103" width="7.28515625" style="4" customWidth="1"/>
    <col min="104" max="104" width="22" style="4" customWidth="1"/>
    <col min="105" max="105" width="26.28515625" style="4" customWidth="1"/>
    <col min="106" max="106" width="15.140625" style="4" customWidth="1"/>
    <col min="107" max="119" width="0" style="4" hidden="1" customWidth="1"/>
    <col min="120" max="121" width="16.140625" style="4" customWidth="1"/>
    <col min="122" max="122" width="18.7109375" style="4" customWidth="1"/>
    <col min="123" max="123" width="22.28515625" style="4" customWidth="1"/>
    <col min="124" max="124" width="15.140625" style="4" customWidth="1"/>
    <col min="125" max="125" width="11.42578125" style="4"/>
    <col min="126" max="126" width="19.7109375" style="4" customWidth="1"/>
    <col min="127" max="127" width="11.42578125" style="4"/>
    <col min="128" max="128" width="16.28515625" style="4" customWidth="1"/>
    <col min="129" max="357" width="11.42578125" style="4"/>
    <col min="358" max="358" width="14" style="4" customWidth="1"/>
    <col min="359" max="359" width="7.28515625" style="4" customWidth="1"/>
    <col min="360" max="360" width="22" style="4" customWidth="1"/>
    <col min="361" max="361" width="26.28515625" style="4" customWidth="1"/>
    <col min="362" max="362" width="15.140625" style="4" customWidth="1"/>
    <col min="363" max="375" width="0" style="4" hidden="1" customWidth="1"/>
    <col min="376" max="377" width="16.140625" style="4" customWidth="1"/>
    <col min="378" max="378" width="18.7109375" style="4" customWidth="1"/>
    <col min="379" max="379" width="22.28515625" style="4" customWidth="1"/>
    <col min="380" max="380" width="15.140625" style="4" customWidth="1"/>
    <col min="381" max="381" width="11.42578125" style="4"/>
    <col min="382" max="382" width="19.7109375" style="4" customWidth="1"/>
    <col min="383" max="383" width="11.42578125" style="4"/>
    <col min="384" max="384" width="16.28515625" style="4" customWidth="1"/>
    <col min="385" max="613" width="11.42578125" style="4"/>
    <col min="614" max="614" width="14" style="4" customWidth="1"/>
    <col min="615" max="615" width="7.28515625" style="4" customWidth="1"/>
    <col min="616" max="616" width="22" style="4" customWidth="1"/>
    <col min="617" max="617" width="26.28515625" style="4" customWidth="1"/>
    <col min="618" max="618" width="15.140625" style="4" customWidth="1"/>
    <col min="619" max="631" width="0" style="4" hidden="1" customWidth="1"/>
    <col min="632" max="633" width="16.140625" style="4" customWidth="1"/>
    <col min="634" max="634" width="18.7109375" style="4" customWidth="1"/>
    <col min="635" max="635" width="22.28515625" style="4" customWidth="1"/>
    <col min="636" max="636" width="15.140625" style="4" customWidth="1"/>
    <col min="637" max="637" width="11.42578125" style="4"/>
    <col min="638" max="638" width="19.7109375" style="4" customWidth="1"/>
    <col min="639" max="639" width="11.42578125" style="4"/>
    <col min="640" max="640" width="16.28515625" style="4" customWidth="1"/>
    <col min="641" max="869" width="11.42578125" style="4"/>
    <col min="870" max="870" width="14" style="4" customWidth="1"/>
    <col min="871" max="871" width="7.28515625" style="4" customWidth="1"/>
    <col min="872" max="872" width="22" style="4" customWidth="1"/>
    <col min="873" max="873" width="26.28515625" style="4" customWidth="1"/>
    <col min="874" max="874" width="15.140625" style="4" customWidth="1"/>
    <col min="875" max="887" width="0" style="4" hidden="1" customWidth="1"/>
    <col min="888" max="889" width="16.140625" style="4" customWidth="1"/>
    <col min="890" max="890" width="18.7109375" style="4" customWidth="1"/>
    <col min="891" max="891" width="22.28515625" style="4" customWidth="1"/>
    <col min="892" max="892" width="15.140625" style="4" customWidth="1"/>
    <col min="893" max="893" width="11.42578125" style="4"/>
    <col min="894" max="894" width="19.7109375" style="4" customWidth="1"/>
    <col min="895" max="895" width="11.42578125" style="4"/>
    <col min="896" max="896" width="16.28515625" style="4" customWidth="1"/>
    <col min="897" max="1125" width="11.42578125" style="4"/>
    <col min="1126" max="1126" width="14" style="4" customWidth="1"/>
    <col min="1127" max="1127" width="7.28515625" style="4" customWidth="1"/>
    <col min="1128" max="1128" width="22" style="4" customWidth="1"/>
    <col min="1129" max="1129" width="26.28515625" style="4" customWidth="1"/>
    <col min="1130" max="1130" width="15.140625" style="4" customWidth="1"/>
    <col min="1131" max="1143" width="0" style="4" hidden="1" customWidth="1"/>
    <col min="1144" max="1145" width="16.140625" style="4" customWidth="1"/>
    <col min="1146" max="1146" width="18.7109375" style="4" customWidth="1"/>
    <col min="1147" max="1147" width="22.28515625" style="4" customWidth="1"/>
    <col min="1148" max="1148" width="15.140625" style="4" customWidth="1"/>
    <col min="1149" max="1149" width="11.42578125" style="4"/>
    <col min="1150" max="1150" width="19.7109375" style="4" customWidth="1"/>
    <col min="1151" max="1151" width="11.42578125" style="4"/>
    <col min="1152" max="1152" width="16.28515625" style="4" customWidth="1"/>
    <col min="1153" max="1381" width="11.42578125" style="4"/>
    <col min="1382" max="1382" width="14" style="4" customWidth="1"/>
    <col min="1383" max="1383" width="7.28515625" style="4" customWidth="1"/>
    <col min="1384" max="1384" width="22" style="4" customWidth="1"/>
    <col min="1385" max="1385" width="26.28515625" style="4" customWidth="1"/>
    <col min="1386" max="1386" width="15.140625" style="4" customWidth="1"/>
    <col min="1387" max="1399" width="0" style="4" hidden="1" customWidth="1"/>
    <col min="1400" max="1401" width="16.140625" style="4" customWidth="1"/>
    <col min="1402" max="1402" width="18.7109375" style="4" customWidth="1"/>
    <col min="1403" max="1403" width="22.28515625" style="4" customWidth="1"/>
    <col min="1404" max="1404" width="15.140625" style="4" customWidth="1"/>
    <col min="1405" max="1405" width="11.42578125" style="4"/>
    <col min="1406" max="1406" width="19.7109375" style="4" customWidth="1"/>
    <col min="1407" max="1407" width="11.42578125" style="4"/>
    <col min="1408" max="1408" width="16.28515625" style="4" customWidth="1"/>
    <col min="1409" max="1637" width="11.42578125" style="4"/>
    <col min="1638" max="1638" width="14" style="4" customWidth="1"/>
    <col min="1639" max="1639" width="7.28515625" style="4" customWidth="1"/>
    <col min="1640" max="1640" width="22" style="4" customWidth="1"/>
    <col min="1641" max="1641" width="26.28515625" style="4" customWidth="1"/>
    <col min="1642" max="1642" width="15.140625" style="4" customWidth="1"/>
    <col min="1643" max="1655" width="0" style="4" hidden="1" customWidth="1"/>
    <col min="1656" max="1657" width="16.140625" style="4" customWidth="1"/>
    <col min="1658" max="1658" width="18.7109375" style="4" customWidth="1"/>
    <col min="1659" max="1659" width="22.28515625" style="4" customWidth="1"/>
    <col min="1660" max="1660" width="15.140625" style="4" customWidth="1"/>
    <col min="1661" max="1661" width="11.42578125" style="4"/>
    <col min="1662" max="1662" width="19.7109375" style="4" customWidth="1"/>
    <col min="1663" max="1663" width="11.42578125" style="4"/>
    <col min="1664" max="1664" width="16.28515625" style="4" customWidth="1"/>
    <col min="1665" max="1893" width="11.42578125" style="4"/>
    <col min="1894" max="1894" width="14" style="4" customWidth="1"/>
    <col min="1895" max="1895" width="7.28515625" style="4" customWidth="1"/>
    <col min="1896" max="1896" width="22" style="4" customWidth="1"/>
    <col min="1897" max="1897" width="26.28515625" style="4" customWidth="1"/>
    <col min="1898" max="1898" width="15.140625" style="4" customWidth="1"/>
    <col min="1899" max="1911" width="0" style="4" hidden="1" customWidth="1"/>
    <col min="1912" max="1913" width="16.140625" style="4" customWidth="1"/>
    <col min="1914" max="1914" width="18.7109375" style="4" customWidth="1"/>
    <col min="1915" max="1915" width="22.28515625" style="4" customWidth="1"/>
    <col min="1916" max="1916" width="15.140625" style="4" customWidth="1"/>
    <col min="1917" max="1917" width="11.42578125" style="4"/>
    <col min="1918" max="1918" width="19.7109375" style="4" customWidth="1"/>
    <col min="1919" max="1919" width="11.42578125" style="4"/>
    <col min="1920" max="1920" width="16.28515625" style="4" customWidth="1"/>
    <col min="1921" max="2149" width="11.42578125" style="4"/>
    <col min="2150" max="2150" width="14" style="4" customWidth="1"/>
    <col min="2151" max="2151" width="7.28515625" style="4" customWidth="1"/>
    <col min="2152" max="2152" width="22" style="4" customWidth="1"/>
    <col min="2153" max="2153" width="26.28515625" style="4" customWidth="1"/>
    <col min="2154" max="2154" width="15.140625" style="4" customWidth="1"/>
    <col min="2155" max="2167" width="0" style="4" hidden="1" customWidth="1"/>
    <col min="2168" max="2169" width="16.140625" style="4" customWidth="1"/>
    <col min="2170" max="2170" width="18.7109375" style="4" customWidth="1"/>
    <col min="2171" max="2171" width="22.28515625" style="4" customWidth="1"/>
    <col min="2172" max="2172" width="15.140625" style="4" customWidth="1"/>
    <col min="2173" max="2173" width="11.42578125" style="4"/>
    <col min="2174" max="2174" width="19.7109375" style="4" customWidth="1"/>
    <col min="2175" max="2175" width="11.42578125" style="4"/>
    <col min="2176" max="2176" width="16.28515625" style="4" customWidth="1"/>
    <col min="2177" max="2405" width="11.42578125" style="4"/>
    <col min="2406" max="2406" width="14" style="4" customWidth="1"/>
    <col min="2407" max="2407" width="7.28515625" style="4" customWidth="1"/>
    <col min="2408" max="2408" width="22" style="4" customWidth="1"/>
    <col min="2409" max="2409" width="26.28515625" style="4" customWidth="1"/>
    <col min="2410" max="2410" width="15.140625" style="4" customWidth="1"/>
    <col min="2411" max="2423" width="0" style="4" hidden="1" customWidth="1"/>
    <col min="2424" max="2425" width="16.140625" style="4" customWidth="1"/>
    <col min="2426" max="2426" width="18.7109375" style="4" customWidth="1"/>
    <col min="2427" max="2427" width="22.28515625" style="4" customWidth="1"/>
    <col min="2428" max="2428" width="15.140625" style="4" customWidth="1"/>
    <col min="2429" max="2429" width="11.42578125" style="4"/>
    <col min="2430" max="2430" width="19.7109375" style="4" customWidth="1"/>
    <col min="2431" max="2431" width="11.42578125" style="4"/>
    <col min="2432" max="2432" width="16.28515625" style="4" customWidth="1"/>
    <col min="2433" max="2661" width="11.42578125" style="4"/>
    <col min="2662" max="2662" width="14" style="4" customWidth="1"/>
    <col min="2663" max="2663" width="7.28515625" style="4" customWidth="1"/>
    <col min="2664" max="2664" width="22" style="4" customWidth="1"/>
    <col min="2665" max="2665" width="26.28515625" style="4" customWidth="1"/>
    <col min="2666" max="2666" width="15.140625" style="4" customWidth="1"/>
    <col min="2667" max="2679" width="0" style="4" hidden="1" customWidth="1"/>
    <col min="2680" max="2681" width="16.140625" style="4" customWidth="1"/>
    <col min="2682" max="2682" width="18.7109375" style="4" customWidth="1"/>
    <col min="2683" max="2683" width="22.28515625" style="4" customWidth="1"/>
    <col min="2684" max="2684" width="15.140625" style="4" customWidth="1"/>
    <col min="2685" max="2685" width="11.42578125" style="4"/>
    <col min="2686" max="2686" width="19.7109375" style="4" customWidth="1"/>
    <col min="2687" max="2687" width="11.42578125" style="4"/>
    <col min="2688" max="2688" width="16.28515625" style="4" customWidth="1"/>
    <col min="2689" max="2917" width="11.42578125" style="4"/>
    <col min="2918" max="2918" width="14" style="4" customWidth="1"/>
    <col min="2919" max="2919" width="7.28515625" style="4" customWidth="1"/>
    <col min="2920" max="2920" width="22" style="4" customWidth="1"/>
    <col min="2921" max="2921" width="26.28515625" style="4" customWidth="1"/>
    <col min="2922" max="2922" width="15.140625" style="4" customWidth="1"/>
    <col min="2923" max="2935" width="0" style="4" hidden="1" customWidth="1"/>
    <col min="2936" max="2937" width="16.140625" style="4" customWidth="1"/>
    <col min="2938" max="2938" width="18.7109375" style="4" customWidth="1"/>
    <col min="2939" max="2939" width="22.28515625" style="4" customWidth="1"/>
    <col min="2940" max="2940" width="15.140625" style="4" customWidth="1"/>
    <col min="2941" max="2941" width="11.42578125" style="4"/>
    <col min="2942" max="2942" width="19.7109375" style="4" customWidth="1"/>
    <col min="2943" max="2943" width="11.42578125" style="4"/>
    <col min="2944" max="2944" width="16.28515625" style="4" customWidth="1"/>
    <col min="2945" max="3173" width="11.42578125" style="4"/>
    <col min="3174" max="3174" width="14" style="4" customWidth="1"/>
    <col min="3175" max="3175" width="7.28515625" style="4" customWidth="1"/>
    <col min="3176" max="3176" width="22" style="4" customWidth="1"/>
    <col min="3177" max="3177" width="26.28515625" style="4" customWidth="1"/>
    <col min="3178" max="3178" width="15.140625" style="4" customWidth="1"/>
    <col min="3179" max="3191" width="0" style="4" hidden="1" customWidth="1"/>
    <col min="3192" max="3193" width="16.140625" style="4" customWidth="1"/>
    <col min="3194" max="3194" width="18.7109375" style="4" customWidth="1"/>
    <col min="3195" max="3195" width="22.28515625" style="4" customWidth="1"/>
    <col min="3196" max="3196" width="15.140625" style="4" customWidth="1"/>
    <col min="3197" max="3197" width="11.42578125" style="4"/>
    <col min="3198" max="3198" width="19.7109375" style="4" customWidth="1"/>
    <col min="3199" max="3199" width="11.42578125" style="4"/>
    <col min="3200" max="3200" width="16.28515625" style="4" customWidth="1"/>
    <col min="3201" max="3429" width="11.42578125" style="4"/>
    <col min="3430" max="3430" width="14" style="4" customWidth="1"/>
    <col min="3431" max="3431" width="7.28515625" style="4" customWidth="1"/>
    <col min="3432" max="3432" width="22" style="4" customWidth="1"/>
    <col min="3433" max="3433" width="26.28515625" style="4" customWidth="1"/>
    <col min="3434" max="3434" width="15.140625" style="4" customWidth="1"/>
    <col min="3435" max="3447" width="0" style="4" hidden="1" customWidth="1"/>
    <col min="3448" max="3449" width="16.140625" style="4" customWidth="1"/>
    <col min="3450" max="3450" width="18.7109375" style="4" customWidth="1"/>
    <col min="3451" max="3451" width="22.28515625" style="4" customWidth="1"/>
    <col min="3452" max="3452" width="15.140625" style="4" customWidth="1"/>
    <col min="3453" max="3453" width="11.42578125" style="4"/>
    <col min="3454" max="3454" width="19.7109375" style="4" customWidth="1"/>
    <col min="3455" max="3455" width="11.42578125" style="4"/>
    <col min="3456" max="3456" width="16.28515625" style="4" customWidth="1"/>
    <col min="3457" max="3685" width="11.42578125" style="4"/>
    <col min="3686" max="3686" width="14" style="4" customWidth="1"/>
    <col min="3687" max="3687" width="7.28515625" style="4" customWidth="1"/>
    <col min="3688" max="3688" width="22" style="4" customWidth="1"/>
    <col min="3689" max="3689" width="26.28515625" style="4" customWidth="1"/>
    <col min="3690" max="3690" width="15.140625" style="4" customWidth="1"/>
    <col min="3691" max="3703" width="0" style="4" hidden="1" customWidth="1"/>
    <col min="3704" max="3705" width="16.140625" style="4" customWidth="1"/>
    <col min="3706" max="3706" width="18.7109375" style="4" customWidth="1"/>
    <col min="3707" max="3707" width="22.28515625" style="4" customWidth="1"/>
    <col min="3708" max="3708" width="15.140625" style="4" customWidth="1"/>
    <col min="3709" max="3709" width="11.42578125" style="4"/>
    <col min="3710" max="3710" width="19.7109375" style="4" customWidth="1"/>
    <col min="3711" max="3711" width="11.42578125" style="4"/>
    <col min="3712" max="3712" width="16.28515625" style="4" customWidth="1"/>
    <col min="3713" max="3941" width="11.42578125" style="4"/>
    <col min="3942" max="3942" width="14" style="4" customWidth="1"/>
    <col min="3943" max="3943" width="7.28515625" style="4" customWidth="1"/>
    <col min="3944" max="3944" width="22" style="4" customWidth="1"/>
    <col min="3945" max="3945" width="26.28515625" style="4" customWidth="1"/>
    <col min="3946" max="3946" width="15.140625" style="4" customWidth="1"/>
    <col min="3947" max="3959" width="0" style="4" hidden="1" customWidth="1"/>
    <col min="3960" max="3961" width="16.140625" style="4" customWidth="1"/>
    <col min="3962" max="3962" width="18.7109375" style="4" customWidth="1"/>
    <col min="3963" max="3963" width="22.28515625" style="4" customWidth="1"/>
    <col min="3964" max="3964" width="15.140625" style="4" customWidth="1"/>
    <col min="3965" max="3965" width="11.42578125" style="4"/>
    <col min="3966" max="3966" width="19.7109375" style="4" customWidth="1"/>
    <col min="3967" max="3967" width="11.42578125" style="4"/>
    <col min="3968" max="3968" width="16.28515625" style="4" customWidth="1"/>
    <col min="3969" max="4197" width="11.42578125" style="4"/>
    <col min="4198" max="4198" width="14" style="4" customWidth="1"/>
    <col min="4199" max="4199" width="7.28515625" style="4" customWidth="1"/>
    <col min="4200" max="4200" width="22" style="4" customWidth="1"/>
    <col min="4201" max="4201" width="26.28515625" style="4" customWidth="1"/>
    <col min="4202" max="4202" width="15.140625" style="4" customWidth="1"/>
    <col min="4203" max="4215" width="0" style="4" hidden="1" customWidth="1"/>
    <col min="4216" max="4217" width="16.140625" style="4" customWidth="1"/>
    <col min="4218" max="4218" width="18.7109375" style="4" customWidth="1"/>
    <col min="4219" max="4219" width="22.28515625" style="4" customWidth="1"/>
    <col min="4220" max="4220" width="15.140625" style="4" customWidth="1"/>
    <col min="4221" max="4221" width="11.42578125" style="4"/>
    <col min="4222" max="4222" width="19.7109375" style="4" customWidth="1"/>
    <col min="4223" max="4223" width="11.42578125" style="4"/>
    <col min="4224" max="4224" width="16.28515625" style="4" customWidth="1"/>
    <col min="4225" max="4453" width="11.42578125" style="4"/>
    <col min="4454" max="4454" width="14" style="4" customWidth="1"/>
    <col min="4455" max="4455" width="7.28515625" style="4" customWidth="1"/>
    <col min="4456" max="4456" width="22" style="4" customWidth="1"/>
    <col min="4457" max="4457" width="26.28515625" style="4" customWidth="1"/>
    <col min="4458" max="4458" width="15.140625" style="4" customWidth="1"/>
    <col min="4459" max="4471" width="0" style="4" hidden="1" customWidth="1"/>
    <col min="4472" max="4473" width="16.140625" style="4" customWidth="1"/>
    <col min="4474" max="4474" width="18.7109375" style="4" customWidth="1"/>
    <col min="4475" max="4475" width="22.28515625" style="4" customWidth="1"/>
    <col min="4476" max="4476" width="15.140625" style="4" customWidth="1"/>
    <col min="4477" max="4477" width="11.42578125" style="4"/>
    <col min="4478" max="4478" width="19.7109375" style="4" customWidth="1"/>
    <col min="4479" max="4479" width="11.42578125" style="4"/>
    <col min="4480" max="4480" width="16.28515625" style="4" customWidth="1"/>
    <col min="4481" max="4709" width="11.42578125" style="4"/>
    <col min="4710" max="4710" width="14" style="4" customWidth="1"/>
    <col min="4711" max="4711" width="7.28515625" style="4" customWidth="1"/>
    <col min="4712" max="4712" width="22" style="4" customWidth="1"/>
    <col min="4713" max="4713" width="26.28515625" style="4" customWidth="1"/>
    <col min="4714" max="4714" width="15.140625" style="4" customWidth="1"/>
    <col min="4715" max="4727" width="0" style="4" hidden="1" customWidth="1"/>
    <col min="4728" max="4729" width="16.140625" style="4" customWidth="1"/>
    <col min="4730" max="4730" width="18.7109375" style="4" customWidth="1"/>
    <col min="4731" max="4731" width="22.28515625" style="4" customWidth="1"/>
    <col min="4732" max="4732" width="15.140625" style="4" customWidth="1"/>
    <col min="4733" max="4733" width="11.42578125" style="4"/>
    <col min="4734" max="4734" width="19.7109375" style="4" customWidth="1"/>
    <col min="4735" max="4735" width="11.42578125" style="4"/>
    <col min="4736" max="4736" width="16.28515625" style="4" customWidth="1"/>
    <col min="4737" max="4965" width="11.42578125" style="4"/>
    <col min="4966" max="4966" width="14" style="4" customWidth="1"/>
    <col min="4967" max="4967" width="7.28515625" style="4" customWidth="1"/>
    <col min="4968" max="4968" width="22" style="4" customWidth="1"/>
    <col min="4969" max="4969" width="26.28515625" style="4" customWidth="1"/>
    <col min="4970" max="4970" width="15.140625" style="4" customWidth="1"/>
    <col min="4971" max="4983" width="0" style="4" hidden="1" customWidth="1"/>
    <col min="4984" max="4985" width="16.140625" style="4" customWidth="1"/>
    <col min="4986" max="4986" width="18.7109375" style="4" customWidth="1"/>
    <col min="4987" max="4987" width="22.28515625" style="4" customWidth="1"/>
    <col min="4988" max="4988" width="15.140625" style="4" customWidth="1"/>
    <col min="4989" max="4989" width="11.42578125" style="4"/>
    <col min="4990" max="4990" width="19.7109375" style="4" customWidth="1"/>
    <col min="4991" max="4991" width="11.42578125" style="4"/>
    <col min="4992" max="4992" width="16.28515625" style="4" customWidth="1"/>
    <col min="4993" max="5221" width="11.42578125" style="4"/>
    <col min="5222" max="5222" width="14" style="4" customWidth="1"/>
    <col min="5223" max="5223" width="7.28515625" style="4" customWidth="1"/>
    <col min="5224" max="5224" width="22" style="4" customWidth="1"/>
    <col min="5225" max="5225" width="26.28515625" style="4" customWidth="1"/>
    <col min="5226" max="5226" width="15.140625" style="4" customWidth="1"/>
    <col min="5227" max="5239" width="0" style="4" hidden="1" customWidth="1"/>
    <col min="5240" max="5241" width="16.140625" style="4" customWidth="1"/>
    <col min="5242" max="5242" width="18.7109375" style="4" customWidth="1"/>
    <col min="5243" max="5243" width="22.28515625" style="4" customWidth="1"/>
    <col min="5244" max="5244" width="15.140625" style="4" customWidth="1"/>
    <col min="5245" max="5245" width="11.42578125" style="4"/>
    <col min="5246" max="5246" width="19.7109375" style="4" customWidth="1"/>
    <col min="5247" max="5247" width="11.42578125" style="4"/>
    <col min="5248" max="5248" width="16.28515625" style="4" customWidth="1"/>
    <col min="5249" max="5477" width="11.42578125" style="4"/>
    <col min="5478" max="5478" width="14" style="4" customWidth="1"/>
    <col min="5479" max="5479" width="7.28515625" style="4" customWidth="1"/>
    <col min="5480" max="5480" width="22" style="4" customWidth="1"/>
    <col min="5481" max="5481" width="26.28515625" style="4" customWidth="1"/>
    <col min="5482" max="5482" width="15.140625" style="4" customWidth="1"/>
    <col min="5483" max="5495" width="0" style="4" hidden="1" customWidth="1"/>
    <col min="5496" max="5497" width="16.140625" style="4" customWidth="1"/>
    <col min="5498" max="5498" width="18.7109375" style="4" customWidth="1"/>
    <col min="5499" max="5499" width="22.28515625" style="4" customWidth="1"/>
    <col min="5500" max="5500" width="15.140625" style="4" customWidth="1"/>
    <col min="5501" max="5501" width="11.42578125" style="4"/>
    <col min="5502" max="5502" width="19.7109375" style="4" customWidth="1"/>
    <col min="5503" max="5503" width="11.42578125" style="4"/>
    <col min="5504" max="5504" width="16.28515625" style="4" customWidth="1"/>
    <col min="5505" max="5733" width="11.42578125" style="4"/>
    <col min="5734" max="5734" width="14" style="4" customWidth="1"/>
    <col min="5735" max="5735" width="7.28515625" style="4" customWidth="1"/>
    <col min="5736" max="5736" width="22" style="4" customWidth="1"/>
    <col min="5737" max="5737" width="26.28515625" style="4" customWidth="1"/>
    <col min="5738" max="5738" width="15.140625" style="4" customWidth="1"/>
    <col min="5739" max="5751" width="0" style="4" hidden="1" customWidth="1"/>
    <col min="5752" max="5753" width="16.140625" style="4" customWidth="1"/>
    <col min="5754" max="5754" width="18.7109375" style="4" customWidth="1"/>
    <col min="5755" max="5755" width="22.28515625" style="4" customWidth="1"/>
    <col min="5756" max="5756" width="15.140625" style="4" customWidth="1"/>
    <col min="5757" max="5757" width="11.42578125" style="4"/>
    <col min="5758" max="5758" width="19.7109375" style="4" customWidth="1"/>
    <col min="5759" max="5759" width="11.42578125" style="4"/>
    <col min="5760" max="5760" width="16.28515625" style="4" customWidth="1"/>
    <col min="5761" max="5989" width="11.42578125" style="4"/>
    <col min="5990" max="5990" width="14" style="4" customWidth="1"/>
    <col min="5991" max="5991" width="7.28515625" style="4" customWidth="1"/>
    <col min="5992" max="5992" width="22" style="4" customWidth="1"/>
    <col min="5993" max="5993" width="26.28515625" style="4" customWidth="1"/>
    <col min="5994" max="5994" width="15.140625" style="4" customWidth="1"/>
    <col min="5995" max="6007" width="0" style="4" hidden="1" customWidth="1"/>
    <col min="6008" max="6009" width="16.140625" style="4" customWidth="1"/>
    <col min="6010" max="6010" width="18.7109375" style="4" customWidth="1"/>
    <col min="6011" max="6011" width="22.28515625" style="4" customWidth="1"/>
    <col min="6012" max="6012" width="15.140625" style="4" customWidth="1"/>
    <col min="6013" max="6013" width="11.42578125" style="4"/>
    <col min="6014" max="6014" width="19.7109375" style="4" customWidth="1"/>
    <col min="6015" max="6015" width="11.42578125" style="4"/>
    <col min="6016" max="6016" width="16.28515625" style="4" customWidth="1"/>
    <col min="6017" max="6245" width="11.42578125" style="4"/>
    <col min="6246" max="6246" width="14" style="4" customWidth="1"/>
    <col min="6247" max="6247" width="7.28515625" style="4" customWidth="1"/>
    <col min="6248" max="6248" width="22" style="4" customWidth="1"/>
    <col min="6249" max="6249" width="26.28515625" style="4" customWidth="1"/>
    <col min="6250" max="6250" width="15.140625" style="4" customWidth="1"/>
    <col min="6251" max="6263" width="0" style="4" hidden="1" customWidth="1"/>
    <col min="6264" max="6265" width="16.140625" style="4" customWidth="1"/>
    <col min="6266" max="6266" width="18.7109375" style="4" customWidth="1"/>
    <col min="6267" max="6267" width="22.28515625" style="4" customWidth="1"/>
    <col min="6268" max="6268" width="15.140625" style="4" customWidth="1"/>
    <col min="6269" max="6269" width="11.42578125" style="4"/>
    <col min="6270" max="6270" width="19.7109375" style="4" customWidth="1"/>
    <col min="6271" max="6271" width="11.42578125" style="4"/>
    <col min="6272" max="6272" width="16.28515625" style="4" customWidth="1"/>
    <col min="6273" max="6501" width="11.42578125" style="4"/>
    <col min="6502" max="6502" width="14" style="4" customWidth="1"/>
    <col min="6503" max="6503" width="7.28515625" style="4" customWidth="1"/>
    <col min="6504" max="6504" width="22" style="4" customWidth="1"/>
    <col min="6505" max="6505" width="26.28515625" style="4" customWidth="1"/>
    <col min="6506" max="6506" width="15.140625" style="4" customWidth="1"/>
    <col min="6507" max="6519" width="0" style="4" hidden="1" customWidth="1"/>
    <col min="6520" max="6521" width="16.140625" style="4" customWidth="1"/>
    <col min="6522" max="6522" width="18.7109375" style="4" customWidth="1"/>
    <col min="6523" max="6523" width="22.28515625" style="4" customWidth="1"/>
    <col min="6524" max="6524" width="15.140625" style="4" customWidth="1"/>
    <col min="6525" max="6525" width="11.42578125" style="4"/>
    <col min="6526" max="6526" width="19.7109375" style="4" customWidth="1"/>
    <col min="6527" max="6527" width="11.42578125" style="4"/>
    <col min="6528" max="6528" width="16.28515625" style="4" customWidth="1"/>
    <col min="6529" max="6757" width="11.42578125" style="4"/>
    <col min="6758" max="6758" width="14" style="4" customWidth="1"/>
    <col min="6759" max="6759" width="7.28515625" style="4" customWidth="1"/>
    <col min="6760" max="6760" width="22" style="4" customWidth="1"/>
    <col min="6761" max="6761" width="26.28515625" style="4" customWidth="1"/>
    <col min="6762" max="6762" width="15.140625" style="4" customWidth="1"/>
    <col min="6763" max="6775" width="0" style="4" hidden="1" customWidth="1"/>
    <col min="6776" max="6777" width="16.140625" style="4" customWidth="1"/>
    <col min="6778" max="6778" width="18.7109375" style="4" customWidth="1"/>
    <col min="6779" max="6779" width="22.28515625" style="4" customWidth="1"/>
    <col min="6780" max="6780" width="15.140625" style="4" customWidth="1"/>
    <col min="6781" max="6781" width="11.42578125" style="4"/>
    <col min="6782" max="6782" width="19.7109375" style="4" customWidth="1"/>
    <col min="6783" max="6783" width="11.42578125" style="4"/>
    <col min="6784" max="6784" width="16.28515625" style="4" customWidth="1"/>
    <col min="6785" max="7013" width="11.42578125" style="4"/>
    <col min="7014" max="7014" width="14" style="4" customWidth="1"/>
    <col min="7015" max="7015" width="7.28515625" style="4" customWidth="1"/>
    <col min="7016" max="7016" width="22" style="4" customWidth="1"/>
    <col min="7017" max="7017" width="26.28515625" style="4" customWidth="1"/>
    <col min="7018" max="7018" width="15.140625" style="4" customWidth="1"/>
    <col min="7019" max="7031" width="0" style="4" hidden="1" customWidth="1"/>
    <col min="7032" max="7033" width="16.140625" style="4" customWidth="1"/>
    <col min="7034" max="7034" width="18.7109375" style="4" customWidth="1"/>
    <col min="7035" max="7035" width="22.28515625" style="4" customWidth="1"/>
    <col min="7036" max="7036" width="15.140625" style="4" customWidth="1"/>
    <col min="7037" max="7037" width="11.42578125" style="4"/>
    <col min="7038" max="7038" width="19.7109375" style="4" customWidth="1"/>
    <col min="7039" max="7039" width="11.42578125" style="4"/>
    <col min="7040" max="7040" width="16.28515625" style="4" customWidth="1"/>
    <col min="7041" max="7269" width="11.42578125" style="4"/>
    <col min="7270" max="7270" width="14" style="4" customWidth="1"/>
    <col min="7271" max="7271" width="7.28515625" style="4" customWidth="1"/>
    <col min="7272" max="7272" width="22" style="4" customWidth="1"/>
    <col min="7273" max="7273" width="26.28515625" style="4" customWidth="1"/>
    <col min="7274" max="7274" width="15.140625" style="4" customWidth="1"/>
    <col min="7275" max="7287" width="0" style="4" hidden="1" customWidth="1"/>
    <col min="7288" max="7289" width="16.140625" style="4" customWidth="1"/>
    <col min="7290" max="7290" width="18.7109375" style="4" customWidth="1"/>
    <col min="7291" max="7291" width="22.28515625" style="4" customWidth="1"/>
    <col min="7292" max="7292" width="15.140625" style="4" customWidth="1"/>
    <col min="7293" max="7293" width="11.42578125" style="4"/>
    <col min="7294" max="7294" width="19.7109375" style="4" customWidth="1"/>
    <col min="7295" max="7295" width="11.42578125" style="4"/>
    <col min="7296" max="7296" width="16.28515625" style="4" customWidth="1"/>
    <col min="7297" max="7525" width="11.42578125" style="4"/>
    <col min="7526" max="7526" width="14" style="4" customWidth="1"/>
    <col min="7527" max="7527" width="7.28515625" style="4" customWidth="1"/>
    <col min="7528" max="7528" width="22" style="4" customWidth="1"/>
    <col min="7529" max="7529" width="26.28515625" style="4" customWidth="1"/>
    <col min="7530" max="7530" width="15.140625" style="4" customWidth="1"/>
    <col min="7531" max="7543" width="0" style="4" hidden="1" customWidth="1"/>
    <col min="7544" max="7545" width="16.140625" style="4" customWidth="1"/>
    <col min="7546" max="7546" width="18.7109375" style="4" customWidth="1"/>
    <col min="7547" max="7547" width="22.28515625" style="4" customWidth="1"/>
    <col min="7548" max="7548" width="15.140625" style="4" customWidth="1"/>
    <col min="7549" max="7549" width="11.42578125" style="4"/>
    <col min="7550" max="7550" width="19.7109375" style="4" customWidth="1"/>
    <col min="7551" max="7551" width="11.42578125" style="4"/>
    <col min="7552" max="7552" width="16.28515625" style="4" customWidth="1"/>
    <col min="7553" max="7781" width="11.42578125" style="4"/>
    <col min="7782" max="7782" width="14" style="4" customWidth="1"/>
    <col min="7783" max="7783" width="7.28515625" style="4" customWidth="1"/>
    <col min="7784" max="7784" width="22" style="4" customWidth="1"/>
    <col min="7785" max="7785" width="26.28515625" style="4" customWidth="1"/>
    <col min="7786" max="7786" width="15.140625" style="4" customWidth="1"/>
    <col min="7787" max="7799" width="0" style="4" hidden="1" customWidth="1"/>
    <col min="7800" max="7801" width="16.140625" style="4" customWidth="1"/>
    <col min="7802" max="7802" width="18.7109375" style="4" customWidth="1"/>
    <col min="7803" max="7803" width="22.28515625" style="4" customWidth="1"/>
    <col min="7804" max="7804" width="15.140625" style="4" customWidth="1"/>
    <col min="7805" max="7805" width="11.42578125" style="4"/>
    <col min="7806" max="7806" width="19.7109375" style="4" customWidth="1"/>
    <col min="7807" max="7807" width="11.42578125" style="4"/>
    <col min="7808" max="7808" width="16.28515625" style="4" customWidth="1"/>
    <col min="7809" max="8037" width="11.42578125" style="4"/>
    <col min="8038" max="8038" width="14" style="4" customWidth="1"/>
    <col min="8039" max="8039" width="7.28515625" style="4" customWidth="1"/>
    <col min="8040" max="8040" width="22" style="4" customWidth="1"/>
    <col min="8041" max="8041" width="26.28515625" style="4" customWidth="1"/>
    <col min="8042" max="8042" width="15.140625" style="4" customWidth="1"/>
    <col min="8043" max="8055" width="0" style="4" hidden="1" customWidth="1"/>
    <col min="8056" max="8057" width="16.140625" style="4" customWidth="1"/>
    <col min="8058" max="8058" width="18.7109375" style="4" customWidth="1"/>
    <col min="8059" max="8059" width="22.28515625" style="4" customWidth="1"/>
    <col min="8060" max="8060" width="15.140625" style="4" customWidth="1"/>
    <col min="8061" max="8061" width="11.42578125" style="4"/>
    <col min="8062" max="8062" width="19.7109375" style="4" customWidth="1"/>
    <col min="8063" max="8063" width="11.42578125" style="4"/>
    <col min="8064" max="8064" width="16.28515625" style="4" customWidth="1"/>
    <col min="8065" max="8293" width="11.42578125" style="4"/>
    <col min="8294" max="8294" width="14" style="4" customWidth="1"/>
    <col min="8295" max="8295" width="7.28515625" style="4" customWidth="1"/>
    <col min="8296" max="8296" width="22" style="4" customWidth="1"/>
    <col min="8297" max="8297" width="26.28515625" style="4" customWidth="1"/>
    <col min="8298" max="8298" width="15.140625" style="4" customWidth="1"/>
    <col min="8299" max="8311" width="0" style="4" hidden="1" customWidth="1"/>
    <col min="8312" max="8313" width="16.140625" style="4" customWidth="1"/>
    <col min="8314" max="8314" width="18.7109375" style="4" customWidth="1"/>
    <col min="8315" max="8315" width="22.28515625" style="4" customWidth="1"/>
    <col min="8316" max="8316" width="15.140625" style="4" customWidth="1"/>
    <col min="8317" max="8317" width="11.42578125" style="4"/>
    <col min="8318" max="8318" width="19.7109375" style="4" customWidth="1"/>
    <col min="8319" max="8319" width="11.42578125" style="4"/>
    <col min="8320" max="8320" width="16.28515625" style="4" customWidth="1"/>
    <col min="8321" max="8549" width="11.42578125" style="4"/>
    <col min="8550" max="8550" width="14" style="4" customWidth="1"/>
    <col min="8551" max="8551" width="7.28515625" style="4" customWidth="1"/>
    <col min="8552" max="8552" width="22" style="4" customWidth="1"/>
    <col min="8553" max="8553" width="26.28515625" style="4" customWidth="1"/>
    <col min="8554" max="8554" width="15.140625" style="4" customWidth="1"/>
    <col min="8555" max="8567" width="0" style="4" hidden="1" customWidth="1"/>
    <col min="8568" max="8569" width="16.140625" style="4" customWidth="1"/>
    <col min="8570" max="8570" width="18.7109375" style="4" customWidth="1"/>
    <col min="8571" max="8571" width="22.28515625" style="4" customWidth="1"/>
    <col min="8572" max="8572" width="15.140625" style="4" customWidth="1"/>
    <col min="8573" max="8573" width="11.42578125" style="4"/>
    <col min="8574" max="8574" width="19.7109375" style="4" customWidth="1"/>
    <col min="8575" max="8575" width="11.42578125" style="4"/>
    <col min="8576" max="8576" width="16.28515625" style="4" customWidth="1"/>
    <col min="8577" max="8805" width="11.42578125" style="4"/>
    <col min="8806" max="8806" width="14" style="4" customWidth="1"/>
    <col min="8807" max="8807" width="7.28515625" style="4" customWidth="1"/>
    <col min="8808" max="8808" width="22" style="4" customWidth="1"/>
    <col min="8809" max="8809" width="26.28515625" style="4" customWidth="1"/>
    <col min="8810" max="8810" width="15.140625" style="4" customWidth="1"/>
    <col min="8811" max="8823" width="0" style="4" hidden="1" customWidth="1"/>
    <col min="8824" max="8825" width="16.140625" style="4" customWidth="1"/>
    <col min="8826" max="8826" width="18.7109375" style="4" customWidth="1"/>
    <col min="8827" max="8827" width="22.28515625" style="4" customWidth="1"/>
    <col min="8828" max="8828" width="15.140625" style="4" customWidth="1"/>
    <col min="8829" max="8829" width="11.42578125" style="4"/>
    <col min="8830" max="8830" width="19.7109375" style="4" customWidth="1"/>
    <col min="8831" max="8831" width="11.42578125" style="4"/>
    <col min="8832" max="8832" width="16.28515625" style="4" customWidth="1"/>
    <col min="8833" max="9061" width="11.42578125" style="4"/>
    <col min="9062" max="9062" width="14" style="4" customWidth="1"/>
    <col min="9063" max="9063" width="7.28515625" style="4" customWidth="1"/>
    <col min="9064" max="9064" width="22" style="4" customWidth="1"/>
    <col min="9065" max="9065" width="26.28515625" style="4" customWidth="1"/>
    <col min="9066" max="9066" width="15.140625" style="4" customWidth="1"/>
    <col min="9067" max="9079" width="0" style="4" hidden="1" customWidth="1"/>
    <col min="9080" max="9081" width="16.140625" style="4" customWidth="1"/>
    <col min="9082" max="9082" width="18.7109375" style="4" customWidth="1"/>
    <col min="9083" max="9083" width="22.28515625" style="4" customWidth="1"/>
    <col min="9084" max="9084" width="15.140625" style="4" customWidth="1"/>
    <col min="9085" max="9085" width="11.42578125" style="4"/>
    <col min="9086" max="9086" width="19.7109375" style="4" customWidth="1"/>
    <col min="9087" max="9087" width="11.42578125" style="4"/>
    <col min="9088" max="9088" width="16.28515625" style="4" customWidth="1"/>
    <col min="9089" max="9317" width="11.42578125" style="4"/>
    <col min="9318" max="9318" width="14" style="4" customWidth="1"/>
    <col min="9319" max="9319" width="7.28515625" style="4" customWidth="1"/>
    <col min="9320" max="9320" width="22" style="4" customWidth="1"/>
    <col min="9321" max="9321" width="26.28515625" style="4" customWidth="1"/>
    <col min="9322" max="9322" width="15.140625" style="4" customWidth="1"/>
    <col min="9323" max="9335" width="0" style="4" hidden="1" customWidth="1"/>
    <col min="9336" max="9337" width="16.140625" style="4" customWidth="1"/>
    <col min="9338" max="9338" width="18.7109375" style="4" customWidth="1"/>
    <col min="9339" max="9339" width="22.28515625" style="4" customWidth="1"/>
    <col min="9340" max="9340" width="15.140625" style="4" customWidth="1"/>
    <col min="9341" max="9341" width="11.42578125" style="4"/>
    <col min="9342" max="9342" width="19.7109375" style="4" customWidth="1"/>
    <col min="9343" max="9343" width="11.42578125" style="4"/>
    <col min="9344" max="9344" width="16.28515625" style="4" customWidth="1"/>
    <col min="9345" max="9573" width="11.42578125" style="4"/>
    <col min="9574" max="9574" width="14" style="4" customWidth="1"/>
    <col min="9575" max="9575" width="7.28515625" style="4" customWidth="1"/>
    <col min="9576" max="9576" width="22" style="4" customWidth="1"/>
    <col min="9577" max="9577" width="26.28515625" style="4" customWidth="1"/>
    <col min="9578" max="9578" width="15.140625" style="4" customWidth="1"/>
    <col min="9579" max="9591" width="0" style="4" hidden="1" customWidth="1"/>
    <col min="9592" max="9593" width="16.140625" style="4" customWidth="1"/>
    <col min="9594" max="9594" width="18.7109375" style="4" customWidth="1"/>
    <col min="9595" max="9595" width="22.28515625" style="4" customWidth="1"/>
    <col min="9596" max="9596" width="15.140625" style="4" customWidth="1"/>
    <col min="9597" max="9597" width="11.42578125" style="4"/>
    <col min="9598" max="9598" width="19.7109375" style="4" customWidth="1"/>
    <col min="9599" max="9599" width="11.42578125" style="4"/>
    <col min="9600" max="9600" width="16.28515625" style="4" customWidth="1"/>
    <col min="9601" max="9829" width="11.42578125" style="4"/>
    <col min="9830" max="9830" width="14" style="4" customWidth="1"/>
    <col min="9831" max="9831" width="7.28515625" style="4" customWidth="1"/>
    <col min="9832" max="9832" width="22" style="4" customWidth="1"/>
    <col min="9833" max="9833" width="26.28515625" style="4" customWidth="1"/>
    <col min="9834" max="9834" width="15.140625" style="4" customWidth="1"/>
    <col min="9835" max="9847" width="0" style="4" hidden="1" customWidth="1"/>
    <col min="9848" max="9849" width="16.140625" style="4" customWidth="1"/>
    <col min="9850" max="9850" width="18.7109375" style="4" customWidth="1"/>
    <col min="9851" max="9851" width="22.28515625" style="4" customWidth="1"/>
    <col min="9852" max="9852" width="15.140625" style="4" customWidth="1"/>
    <col min="9853" max="9853" width="11.42578125" style="4"/>
    <col min="9854" max="9854" width="19.7109375" style="4" customWidth="1"/>
    <col min="9855" max="9855" width="11.42578125" style="4"/>
    <col min="9856" max="9856" width="16.28515625" style="4" customWidth="1"/>
    <col min="9857" max="10085" width="11.42578125" style="4"/>
    <col min="10086" max="10086" width="14" style="4" customWidth="1"/>
    <col min="10087" max="10087" width="7.28515625" style="4" customWidth="1"/>
    <col min="10088" max="10088" width="22" style="4" customWidth="1"/>
    <col min="10089" max="10089" width="26.28515625" style="4" customWidth="1"/>
    <col min="10090" max="10090" width="15.140625" style="4" customWidth="1"/>
    <col min="10091" max="10103" width="0" style="4" hidden="1" customWidth="1"/>
    <col min="10104" max="10105" width="16.140625" style="4" customWidth="1"/>
    <col min="10106" max="10106" width="18.7109375" style="4" customWidth="1"/>
    <col min="10107" max="10107" width="22.28515625" style="4" customWidth="1"/>
    <col min="10108" max="10108" width="15.140625" style="4" customWidth="1"/>
    <col min="10109" max="10109" width="11.42578125" style="4"/>
    <col min="10110" max="10110" width="19.7109375" style="4" customWidth="1"/>
    <col min="10111" max="10111" width="11.42578125" style="4"/>
    <col min="10112" max="10112" width="16.28515625" style="4" customWidth="1"/>
    <col min="10113" max="10341" width="11.42578125" style="4"/>
    <col min="10342" max="10342" width="14" style="4" customWidth="1"/>
    <col min="10343" max="10343" width="7.28515625" style="4" customWidth="1"/>
    <col min="10344" max="10344" width="22" style="4" customWidth="1"/>
    <col min="10345" max="10345" width="26.28515625" style="4" customWidth="1"/>
    <col min="10346" max="10346" width="15.140625" style="4" customWidth="1"/>
    <col min="10347" max="10359" width="0" style="4" hidden="1" customWidth="1"/>
    <col min="10360" max="10361" width="16.140625" style="4" customWidth="1"/>
    <col min="10362" max="10362" width="18.7109375" style="4" customWidth="1"/>
    <col min="10363" max="10363" width="22.28515625" style="4" customWidth="1"/>
    <col min="10364" max="10364" width="15.140625" style="4" customWidth="1"/>
    <col min="10365" max="10365" width="11.42578125" style="4"/>
    <col min="10366" max="10366" width="19.7109375" style="4" customWidth="1"/>
    <col min="10367" max="10367" width="11.42578125" style="4"/>
    <col min="10368" max="10368" width="16.28515625" style="4" customWidth="1"/>
    <col min="10369" max="10597" width="11.42578125" style="4"/>
    <col min="10598" max="10598" width="14" style="4" customWidth="1"/>
    <col min="10599" max="10599" width="7.28515625" style="4" customWidth="1"/>
    <col min="10600" max="10600" width="22" style="4" customWidth="1"/>
    <col min="10601" max="10601" width="26.28515625" style="4" customWidth="1"/>
    <col min="10602" max="10602" width="15.140625" style="4" customWidth="1"/>
    <col min="10603" max="10615" width="0" style="4" hidden="1" customWidth="1"/>
    <col min="10616" max="10617" width="16.140625" style="4" customWidth="1"/>
    <col min="10618" max="10618" width="18.7109375" style="4" customWidth="1"/>
    <col min="10619" max="10619" width="22.28515625" style="4" customWidth="1"/>
    <col min="10620" max="10620" width="15.140625" style="4" customWidth="1"/>
    <col min="10621" max="10621" width="11.42578125" style="4"/>
    <col min="10622" max="10622" width="19.7109375" style="4" customWidth="1"/>
    <col min="10623" max="10623" width="11.42578125" style="4"/>
    <col min="10624" max="10624" width="16.28515625" style="4" customWidth="1"/>
    <col min="10625" max="10853" width="11.42578125" style="4"/>
    <col min="10854" max="10854" width="14" style="4" customWidth="1"/>
    <col min="10855" max="10855" width="7.28515625" style="4" customWidth="1"/>
    <col min="10856" max="10856" width="22" style="4" customWidth="1"/>
    <col min="10857" max="10857" width="26.28515625" style="4" customWidth="1"/>
    <col min="10858" max="10858" width="15.140625" style="4" customWidth="1"/>
    <col min="10859" max="10871" width="0" style="4" hidden="1" customWidth="1"/>
    <col min="10872" max="10873" width="16.140625" style="4" customWidth="1"/>
    <col min="10874" max="10874" width="18.7109375" style="4" customWidth="1"/>
    <col min="10875" max="10875" width="22.28515625" style="4" customWidth="1"/>
    <col min="10876" max="10876" width="15.140625" style="4" customWidth="1"/>
    <col min="10877" max="10877" width="11.42578125" style="4"/>
    <col min="10878" max="10878" width="19.7109375" style="4" customWidth="1"/>
    <col min="10879" max="10879" width="11.42578125" style="4"/>
    <col min="10880" max="10880" width="16.28515625" style="4" customWidth="1"/>
    <col min="10881" max="11109" width="11.42578125" style="4"/>
    <col min="11110" max="11110" width="14" style="4" customWidth="1"/>
    <col min="11111" max="11111" width="7.28515625" style="4" customWidth="1"/>
    <col min="11112" max="11112" width="22" style="4" customWidth="1"/>
    <col min="11113" max="11113" width="26.28515625" style="4" customWidth="1"/>
    <col min="11114" max="11114" width="15.140625" style="4" customWidth="1"/>
    <col min="11115" max="11127" width="0" style="4" hidden="1" customWidth="1"/>
    <col min="11128" max="11129" width="16.140625" style="4" customWidth="1"/>
    <col min="11130" max="11130" width="18.7109375" style="4" customWidth="1"/>
    <col min="11131" max="11131" width="22.28515625" style="4" customWidth="1"/>
    <col min="11132" max="11132" width="15.140625" style="4" customWidth="1"/>
    <col min="11133" max="11133" width="11.42578125" style="4"/>
    <col min="11134" max="11134" width="19.7109375" style="4" customWidth="1"/>
    <col min="11135" max="11135" width="11.42578125" style="4"/>
    <col min="11136" max="11136" width="16.28515625" style="4" customWidth="1"/>
    <col min="11137" max="11365" width="11.42578125" style="4"/>
    <col min="11366" max="11366" width="14" style="4" customWidth="1"/>
    <col min="11367" max="11367" width="7.28515625" style="4" customWidth="1"/>
    <col min="11368" max="11368" width="22" style="4" customWidth="1"/>
    <col min="11369" max="11369" width="26.28515625" style="4" customWidth="1"/>
    <col min="11370" max="11370" width="15.140625" style="4" customWidth="1"/>
    <col min="11371" max="11383" width="0" style="4" hidden="1" customWidth="1"/>
    <col min="11384" max="11385" width="16.140625" style="4" customWidth="1"/>
    <col min="11386" max="11386" width="18.7109375" style="4" customWidth="1"/>
    <col min="11387" max="11387" width="22.28515625" style="4" customWidth="1"/>
    <col min="11388" max="11388" width="15.140625" style="4" customWidth="1"/>
    <col min="11389" max="11389" width="11.42578125" style="4"/>
    <col min="11390" max="11390" width="19.7109375" style="4" customWidth="1"/>
    <col min="11391" max="11391" width="11.42578125" style="4"/>
    <col min="11392" max="11392" width="16.28515625" style="4" customWidth="1"/>
    <col min="11393" max="11621" width="11.42578125" style="4"/>
    <col min="11622" max="11622" width="14" style="4" customWidth="1"/>
    <col min="11623" max="11623" width="7.28515625" style="4" customWidth="1"/>
    <col min="11624" max="11624" width="22" style="4" customWidth="1"/>
    <col min="11625" max="11625" width="26.28515625" style="4" customWidth="1"/>
    <col min="11626" max="11626" width="15.140625" style="4" customWidth="1"/>
    <col min="11627" max="11639" width="0" style="4" hidden="1" customWidth="1"/>
    <col min="11640" max="11641" width="16.140625" style="4" customWidth="1"/>
    <col min="11642" max="11642" width="18.7109375" style="4" customWidth="1"/>
    <col min="11643" max="11643" width="22.28515625" style="4" customWidth="1"/>
    <col min="11644" max="11644" width="15.140625" style="4" customWidth="1"/>
    <col min="11645" max="11645" width="11.42578125" style="4"/>
    <col min="11646" max="11646" width="19.7109375" style="4" customWidth="1"/>
    <col min="11647" max="11647" width="11.42578125" style="4"/>
    <col min="11648" max="11648" width="16.28515625" style="4" customWidth="1"/>
    <col min="11649" max="11877" width="11.42578125" style="4"/>
    <col min="11878" max="11878" width="14" style="4" customWidth="1"/>
    <col min="11879" max="11879" width="7.28515625" style="4" customWidth="1"/>
    <col min="11880" max="11880" width="22" style="4" customWidth="1"/>
    <col min="11881" max="11881" width="26.28515625" style="4" customWidth="1"/>
    <col min="11882" max="11882" width="15.140625" style="4" customWidth="1"/>
    <col min="11883" max="11895" width="0" style="4" hidden="1" customWidth="1"/>
    <col min="11896" max="11897" width="16.140625" style="4" customWidth="1"/>
    <col min="11898" max="11898" width="18.7109375" style="4" customWidth="1"/>
    <col min="11899" max="11899" width="22.28515625" style="4" customWidth="1"/>
    <col min="11900" max="11900" width="15.140625" style="4" customWidth="1"/>
    <col min="11901" max="11901" width="11.42578125" style="4"/>
    <col min="11902" max="11902" width="19.7109375" style="4" customWidth="1"/>
    <col min="11903" max="11903" width="11.42578125" style="4"/>
    <col min="11904" max="11904" width="16.28515625" style="4" customWidth="1"/>
    <col min="11905" max="12133" width="11.42578125" style="4"/>
    <col min="12134" max="12134" width="14" style="4" customWidth="1"/>
    <col min="12135" max="12135" width="7.28515625" style="4" customWidth="1"/>
    <col min="12136" max="12136" width="22" style="4" customWidth="1"/>
    <col min="12137" max="12137" width="26.28515625" style="4" customWidth="1"/>
    <col min="12138" max="12138" width="15.140625" style="4" customWidth="1"/>
    <col min="12139" max="12151" width="0" style="4" hidden="1" customWidth="1"/>
    <col min="12152" max="12153" width="16.140625" style="4" customWidth="1"/>
    <col min="12154" max="12154" width="18.7109375" style="4" customWidth="1"/>
    <col min="12155" max="12155" width="22.28515625" style="4" customWidth="1"/>
    <col min="12156" max="12156" width="15.140625" style="4" customWidth="1"/>
    <col min="12157" max="12157" width="11.42578125" style="4"/>
    <col min="12158" max="12158" width="19.7109375" style="4" customWidth="1"/>
    <col min="12159" max="12159" width="11.42578125" style="4"/>
    <col min="12160" max="12160" width="16.28515625" style="4" customWidth="1"/>
    <col min="12161" max="12389" width="11.42578125" style="4"/>
    <col min="12390" max="12390" width="14" style="4" customWidth="1"/>
    <col min="12391" max="12391" width="7.28515625" style="4" customWidth="1"/>
    <col min="12392" max="12392" width="22" style="4" customWidth="1"/>
    <col min="12393" max="12393" width="26.28515625" style="4" customWidth="1"/>
    <col min="12394" max="12394" width="15.140625" style="4" customWidth="1"/>
    <col min="12395" max="12407" width="0" style="4" hidden="1" customWidth="1"/>
    <col min="12408" max="12409" width="16.140625" style="4" customWidth="1"/>
    <col min="12410" max="12410" width="18.7109375" style="4" customWidth="1"/>
    <col min="12411" max="12411" width="22.28515625" style="4" customWidth="1"/>
    <col min="12412" max="12412" width="15.140625" style="4" customWidth="1"/>
    <col min="12413" max="12413" width="11.42578125" style="4"/>
    <col min="12414" max="12414" width="19.7109375" style="4" customWidth="1"/>
    <col min="12415" max="12415" width="11.42578125" style="4"/>
    <col min="12416" max="12416" width="16.28515625" style="4" customWidth="1"/>
    <col min="12417" max="12645" width="11.42578125" style="4"/>
    <col min="12646" max="12646" width="14" style="4" customWidth="1"/>
    <col min="12647" max="12647" width="7.28515625" style="4" customWidth="1"/>
    <col min="12648" max="12648" width="22" style="4" customWidth="1"/>
    <col min="12649" max="12649" width="26.28515625" style="4" customWidth="1"/>
    <col min="12650" max="12650" width="15.140625" style="4" customWidth="1"/>
    <col min="12651" max="12663" width="0" style="4" hidden="1" customWidth="1"/>
    <col min="12664" max="12665" width="16.140625" style="4" customWidth="1"/>
    <col min="12666" max="12666" width="18.7109375" style="4" customWidth="1"/>
    <col min="12667" max="12667" width="22.28515625" style="4" customWidth="1"/>
    <col min="12668" max="12668" width="15.140625" style="4" customWidth="1"/>
    <col min="12669" max="12669" width="11.42578125" style="4"/>
    <col min="12670" max="12670" width="19.7109375" style="4" customWidth="1"/>
    <col min="12671" max="12671" width="11.42578125" style="4"/>
    <col min="12672" max="12672" width="16.28515625" style="4" customWidth="1"/>
    <col min="12673" max="12901" width="11.42578125" style="4"/>
    <col min="12902" max="12902" width="14" style="4" customWidth="1"/>
    <col min="12903" max="12903" width="7.28515625" style="4" customWidth="1"/>
    <col min="12904" max="12904" width="22" style="4" customWidth="1"/>
    <col min="12905" max="12905" width="26.28515625" style="4" customWidth="1"/>
    <col min="12906" max="12906" width="15.140625" style="4" customWidth="1"/>
    <col min="12907" max="12919" width="0" style="4" hidden="1" customWidth="1"/>
    <col min="12920" max="12921" width="16.140625" style="4" customWidth="1"/>
    <col min="12922" max="12922" width="18.7109375" style="4" customWidth="1"/>
    <col min="12923" max="12923" width="22.28515625" style="4" customWidth="1"/>
    <col min="12924" max="12924" width="15.140625" style="4" customWidth="1"/>
    <col min="12925" max="12925" width="11.42578125" style="4"/>
    <col min="12926" max="12926" width="19.7109375" style="4" customWidth="1"/>
    <col min="12927" max="12927" width="11.42578125" style="4"/>
    <col min="12928" max="12928" width="16.28515625" style="4" customWidth="1"/>
    <col min="12929" max="13157" width="11.42578125" style="4"/>
    <col min="13158" max="13158" width="14" style="4" customWidth="1"/>
    <col min="13159" max="13159" width="7.28515625" style="4" customWidth="1"/>
    <col min="13160" max="13160" width="22" style="4" customWidth="1"/>
    <col min="13161" max="13161" width="26.28515625" style="4" customWidth="1"/>
    <col min="13162" max="13162" width="15.140625" style="4" customWidth="1"/>
    <col min="13163" max="13175" width="0" style="4" hidden="1" customWidth="1"/>
    <col min="13176" max="13177" width="16.140625" style="4" customWidth="1"/>
    <col min="13178" max="13178" width="18.7109375" style="4" customWidth="1"/>
    <col min="13179" max="13179" width="22.28515625" style="4" customWidth="1"/>
    <col min="13180" max="13180" width="15.140625" style="4" customWidth="1"/>
    <col min="13181" max="13181" width="11.42578125" style="4"/>
    <col min="13182" max="13182" width="19.7109375" style="4" customWidth="1"/>
    <col min="13183" max="13183" width="11.42578125" style="4"/>
    <col min="13184" max="13184" width="16.28515625" style="4" customWidth="1"/>
    <col min="13185" max="13413" width="11.42578125" style="4"/>
    <col min="13414" max="13414" width="14" style="4" customWidth="1"/>
    <col min="13415" max="13415" width="7.28515625" style="4" customWidth="1"/>
    <col min="13416" max="13416" width="22" style="4" customWidth="1"/>
    <col min="13417" max="13417" width="26.28515625" style="4" customWidth="1"/>
    <col min="13418" max="13418" width="15.140625" style="4" customWidth="1"/>
    <col min="13419" max="13431" width="0" style="4" hidden="1" customWidth="1"/>
    <col min="13432" max="13433" width="16.140625" style="4" customWidth="1"/>
    <col min="13434" max="13434" width="18.7109375" style="4" customWidth="1"/>
    <col min="13435" max="13435" width="22.28515625" style="4" customWidth="1"/>
    <col min="13436" max="13436" width="15.140625" style="4" customWidth="1"/>
    <col min="13437" max="13437" width="11.42578125" style="4"/>
    <col min="13438" max="13438" width="19.7109375" style="4" customWidth="1"/>
    <col min="13439" max="13439" width="11.42578125" style="4"/>
    <col min="13440" max="13440" width="16.28515625" style="4" customWidth="1"/>
    <col min="13441" max="13669" width="11.42578125" style="4"/>
    <col min="13670" max="13670" width="14" style="4" customWidth="1"/>
    <col min="13671" max="13671" width="7.28515625" style="4" customWidth="1"/>
    <col min="13672" max="13672" width="22" style="4" customWidth="1"/>
    <col min="13673" max="13673" width="26.28515625" style="4" customWidth="1"/>
    <col min="13674" max="13674" width="15.140625" style="4" customWidth="1"/>
    <col min="13675" max="13687" width="0" style="4" hidden="1" customWidth="1"/>
    <col min="13688" max="13689" width="16.140625" style="4" customWidth="1"/>
    <col min="13690" max="13690" width="18.7109375" style="4" customWidth="1"/>
    <col min="13691" max="13691" width="22.28515625" style="4" customWidth="1"/>
    <col min="13692" max="13692" width="15.140625" style="4" customWidth="1"/>
    <col min="13693" max="13693" width="11.42578125" style="4"/>
    <col min="13694" max="13694" width="19.7109375" style="4" customWidth="1"/>
    <col min="13695" max="13695" width="11.42578125" style="4"/>
    <col min="13696" max="13696" width="16.28515625" style="4" customWidth="1"/>
    <col min="13697" max="13925" width="11.42578125" style="4"/>
    <col min="13926" max="13926" width="14" style="4" customWidth="1"/>
    <col min="13927" max="13927" width="7.28515625" style="4" customWidth="1"/>
    <col min="13928" max="13928" width="22" style="4" customWidth="1"/>
    <col min="13929" max="13929" width="26.28515625" style="4" customWidth="1"/>
    <col min="13930" max="13930" width="15.140625" style="4" customWidth="1"/>
    <col min="13931" max="13943" width="0" style="4" hidden="1" customWidth="1"/>
    <col min="13944" max="13945" width="16.140625" style="4" customWidth="1"/>
    <col min="13946" max="13946" width="18.7109375" style="4" customWidth="1"/>
    <col min="13947" max="13947" width="22.28515625" style="4" customWidth="1"/>
    <col min="13948" max="13948" width="15.140625" style="4" customWidth="1"/>
    <col min="13949" max="13949" width="11.42578125" style="4"/>
    <col min="13950" max="13950" width="19.7109375" style="4" customWidth="1"/>
    <col min="13951" max="13951" width="11.42578125" style="4"/>
    <col min="13952" max="13952" width="16.28515625" style="4" customWidth="1"/>
    <col min="13953" max="14181" width="11.42578125" style="4"/>
    <col min="14182" max="14182" width="14" style="4" customWidth="1"/>
    <col min="14183" max="14183" width="7.28515625" style="4" customWidth="1"/>
    <col min="14184" max="14184" width="22" style="4" customWidth="1"/>
    <col min="14185" max="14185" width="26.28515625" style="4" customWidth="1"/>
    <col min="14186" max="14186" width="15.140625" style="4" customWidth="1"/>
    <col min="14187" max="14199" width="0" style="4" hidden="1" customWidth="1"/>
    <col min="14200" max="14201" width="16.140625" style="4" customWidth="1"/>
    <col min="14202" max="14202" width="18.7109375" style="4" customWidth="1"/>
    <col min="14203" max="14203" width="22.28515625" style="4" customWidth="1"/>
    <col min="14204" max="14204" width="15.140625" style="4" customWidth="1"/>
    <col min="14205" max="14205" width="11.42578125" style="4"/>
    <col min="14206" max="14206" width="19.7109375" style="4" customWidth="1"/>
    <col min="14207" max="14207" width="11.42578125" style="4"/>
    <col min="14208" max="14208" width="16.28515625" style="4" customWidth="1"/>
    <col min="14209" max="14437" width="11.42578125" style="4"/>
    <col min="14438" max="14438" width="14" style="4" customWidth="1"/>
    <col min="14439" max="14439" width="7.28515625" style="4" customWidth="1"/>
    <col min="14440" max="14440" width="22" style="4" customWidth="1"/>
    <col min="14441" max="14441" width="26.28515625" style="4" customWidth="1"/>
    <col min="14442" max="14442" width="15.140625" style="4" customWidth="1"/>
    <col min="14443" max="14455" width="0" style="4" hidden="1" customWidth="1"/>
    <col min="14456" max="14457" width="16.140625" style="4" customWidth="1"/>
    <col min="14458" max="14458" width="18.7109375" style="4" customWidth="1"/>
    <col min="14459" max="14459" width="22.28515625" style="4" customWidth="1"/>
    <col min="14460" max="14460" width="15.140625" style="4" customWidth="1"/>
    <col min="14461" max="14461" width="11.42578125" style="4"/>
    <col min="14462" max="14462" width="19.7109375" style="4" customWidth="1"/>
    <col min="14463" max="14463" width="11.42578125" style="4"/>
    <col min="14464" max="14464" width="16.28515625" style="4" customWidth="1"/>
    <col min="14465" max="14693" width="11.42578125" style="4"/>
    <col min="14694" max="14694" width="14" style="4" customWidth="1"/>
    <col min="14695" max="14695" width="7.28515625" style="4" customWidth="1"/>
    <col min="14696" max="14696" width="22" style="4" customWidth="1"/>
    <col min="14697" max="14697" width="26.28515625" style="4" customWidth="1"/>
    <col min="14698" max="14698" width="15.140625" style="4" customWidth="1"/>
    <col min="14699" max="14711" width="0" style="4" hidden="1" customWidth="1"/>
    <col min="14712" max="14713" width="16.140625" style="4" customWidth="1"/>
    <col min="14714" max="14714" width="18.7109375" style="4" customWidth="1"/>
    <col min="14715" max="14715" width="22.28515625" style="4" customWidth="1"/>
    <col min="14716" max="14716" width="15.140625" style="4" customWidth="1"/>
    <col min="14717" max="14717" width="11.42578125" style="4"/>
    <col min="14718" max="14718" width="19.7109375" style="4" customWidth="1"/>
    <col min="14719" max="14719" width="11.42578125" style="4"/>
    <col min="14720" max="14720" width="16.28515625" style="4" customWidth="1"/>
    <col min="14721" max="14949" width="11.42578125" style="4"/>
    <col min="14950" max="14950" width="14" style="4" customWidth="1"/>
    <col min="14951" max="14951" width="7.28515625" style="4" customWidth="1"/>
    <col min="14952" max="14952" width="22" style="4" customWidth="1"/>
    <col min="14953" max="14953" width="26.28515625" style="4" customWidth="1"/>
    <col min="14954" max="14954" width="15.140625" style="4" customWidth="1"/>
    <col min="14955" max="14967" width="0" style="4" hidden="1" customWidth="1"/>
    <col min="14968" max="14969" width="16.140625" style="4" customWidth="1"/>
    <col min="14970" max="14970" width="18.7109375" style="4" customWidth="1"/>
    <col min="14971" max="14971" width="22.28515625" style="4" customWidth="1"/>
    <col min="14972" max="14972" width="15.140625" style="4" customWidth="1"/>
    <col min="14973" max="14973" width="11.42578125" style="4"/>
    <col min="14974" max="14974" width="19.7109375" style="4" customWidth="1"/>
    <col min="14975" max="14975" width="11.42578125" style="4"/>
    <col min="14976" max="14976" width="16.28515625" style="4" customWidth="1"/>
    <col min="14977" max="15205" width="11.42578125" style="4"/>
    <col min="15206" max="15206" width="14" style="4" customWidth="1"/>
    <col min="15207" max="15207" width="7.28515625" style="4" customWidth="1"/>
    <col min="15208" max="15208" width="22" style="4" customWidth="1"/>
    <col min="15209" max="15209" width="26.28515625" style="4" customWidth="1"/>
    <col min="15210" max="15210" width="15.140625" style="4" customWidth="1"/>
    <col min="15211" max="15223" width="0" style="4" hidden="1" customWidth="1"/>
    <col min="15224" max="15225" width="16.140625" style="4" customWidth="1"/>
    <col min="15226" max="15226" width="18.7109375" style="4" customWidth="1"/>
    <col min="15227" max="15227" width="22.28515625" style="4" customWidth="1"/>
    <col min="15228" max="15228" width="15.140625" style="4" customWidth="1"/>
    <col min="15229" max="15229" width="11.42578125" style="4"/>
    <col min="15230" max="15230" width="19.7109375" style="4" customWidth="1"/>
    <col min="15231" max="15231" width="11.42578125" style="4"/>
    <col min="15232" max="15232" width="16.28515625" style="4" customWidth="1"/>
    <col min="15233" max="15461" width="11.42578125" style="4"/>
    <col min="15462" max="15462" width="14" style="4" customWidth="1"/>
    <col min="15463" max="15463" width="7.28515625" style="4" customWidth="1"/>
    <col min="15464" max="15464" width="22" style="4" customWidth="1"/>
    <col min="15465" max="15465" width="26.28515625" style="4" customWidth="1"/>
    <col min="15466" max="15466" width="15.140625" style="4" customWidth="1"/>
    <col min="15467" max="15479" width="0" style="4" hidden="1" customWidth="1"/>
    <col min="15480" max="15481" width="16.140625" style="4" customWidth="1"/>
    <col min="15482" max="15482" width="18.7109375" style="4" customWidth="1"/>
    <col min="15483" max="15483" width="22.28515625" style="4" customWidth="1"/>
    <col min="15484" max="15484" width="15.140625" style="4" customWidth="1"/>
    <col min="15485" max="15485" width="11.42578125" style="4"/>
    <col min="15486" max="15486" width="19.7109375" style="4" customWidth="1"/>
    <col min="15487" max="15487" width="11.42578125" style="4"/>
    <col min="15488" max="15488" width="16.28515625" style="4" customWidth="1"/>
    <col min="15489" max="15717" width="11.42578125" style="4"/>
    <col min="15718" max="15718" width="14" style="4" customWidth="1"/>
    <col min="15719" max="15719" width="7.28515625" style="4" customWidth="1"/>
    <col min="15720" max="15720" width="22" style="4" customWidth="1"/>
    <col min="15721" max="15721" width="26.28515625" style="4" customWidth="1"/>
    <col min="15722" max="15722" width="15.140625" style="4" customWidth="1"/>
    <col min="15723" max="15735" width="0" style="4" hidden="1" customWidth="1"/>
    <col min="15736" max="15737" width="16.140625" style="4" customWidth="1"/>
    <col min="15738" max="15738" width="18.7109375" style="4" customWidth="1"/>
    <col min="15739" max="15739" width="22.28515625" style="4" customWidth="1"/>
    <col min="15740" max="15740" width="15.140625" style="4" customWidth="1"/>
    <col min="15741" max="15741" width="11.42578125" style="4"/>
    <col min="15742" max="15742" width="19.7109375" style="4" customWidth="1"/>
    <col min="15743" max="15743" width="11.42578125" style="4"/>
    <col min="15744" max="15744" width="16.28515625" style="4" customWidth="1"/>
    <col min="15745" max="15973" width="11.42578125" style="4"/>
    <col min="15974" max="15974" width="14" style="4" customWidth="1"/>
    <col min="15975" max="15975" width="7.28515625" style="4" customWidth="1"/>
    <col min="15976" max="15976" width="22" style="4" customWidth="1"/>
    <col min="15977" max="15977" width="26.28515625" style="4" customWidth="1"/>
    <col min="15978" max="15978" width="15.140625" style="4" customWidth="1"/>
    <col min="15979" max="15991" width="0" style="4" hidden="1" customWidth="1"/>
    <col min="15992" max="15993" width="16.140625" style="4" customWidth="1"/>
    <col min="15994" max="15994" width="18.7109375" style="4" customWidth="1"/>
    <col min="15995" max="15995" width="22.28515625" style="4" customWidth="1"/>
    <col min="15996" max="15996" width="15.140625" style="4" customWidth="1"/>
    <col min="15997" max="15997" width="11.42578125" style="4"/>
    <col min="15998" max="15998" width="19.7109375" style="4" customWidth="1"/>
    <col min="15999" max="15999" width="11.42578125" style="4"/>
    <col min="16000" max="16000" width="16.28515625" style="4" customWidth="1"/>
    <col min="16001" max="16384" width="11.42578125" style="4"/>
  </cols>
  <sheetData>
    <row r="1" spans="1:29" ht="20.25" customHeight="1" x14ac:dyDescent="0.25">
      <c r="A1" s="2" t="s">
        <v>157</v>
      </c>
      <c r="G1" s="5" t="s">
        <v>60</v>
      </c>
      <c r="H1" s="5">
        <v>4000</v>
      </c>
      <c r="J1" s="6"/>
      <c r="K1" s="7"/>
      <c r="L1" s="7"/>
      <c r="M1" s="7"/>
      <c r="N1" s="7"/>
      <c r="O1" s="7"/>
      <c r="P1" s="7"/>
      <c r="Q1" s="7"/>
      <c r="R1" s="7"/>
      <c r="S1" s="7"/>
      <c r="T1" s="7"/>
    </row>
    <row r="2" spans="1:29" ht="13.5" customHeight="1" thickBot="1" x14ac:dyDescent="0.25">
      <c r="A2" s="4" t="s">
        <v>61</v>
      </c>
      <c r="J2" s="4"/>
      <c r="K2" s="4"/>
      <c r="L2" s="4"/>
      <c r="M2" s="4"/>
      <c r="N2" s="4"/>
      <c r="O2" s="4"/>
      <c r="P2" s="4"/>
      <c r="Q2" s="4"/>
      <c r="R2" s="4"/>
      <c r="S2" s="4"/>
      <c r="T2" s="4"/>
      <c r="U2" s="205"/>
      <c r="V2" s="192"/>
      <c r="W2" s="192"/>
    </row>
    <row r="3" spans="1:29" ht="13.5" customHeight="1" thickBot="1" x14ac:dyDescent="0.25">
      <c r="A3" s="8" t="s">
        <v>62</v>
      </c>
      <c r="B3" s="9" t="s">
        <v>63</v>
      </c>
      <c r="C3" s="10" t="s">
        <v>64</v>
      </c>
      <c r="D3" s="11" t="s">
        <v>65</v>
      </c>
      <c r="E3" s="12" t="s">
        <v>66</v>
      </c>
      <c r="F3" s="13"/>
      <c r="G3" s="206" t="s">
        <v>67</v>
      </c>
      <c r="H3" s="206"/>
      <c r="I3" s="206"/>
      <c r="J3" s="207"/>
      <c r="K3" s="207"/>
      <c r="L3" s="207"/>
      <c r="M3" s="207"/>
      <c r="N3" s="14"/>
      <c r="O3" s="15"/>
      <c r="P3" s="15"/>
      <c r="Q3" s="15"/>
      <c r="R3" s="15"/>
      <c r="S3" s="15"/>
      <c r="T3" s="15"/>
      <c r="U3" s="208" t="s">
        <v>68</v>
      </c>
      <c r="V3" s="209"/>
      <c r="W3" s="210"/>
      <c r="X3" s="5"/>
      <c r="Z3" s="16">
        <v>4374</v>
      </c>
      <c r="AA3" s="189" t="s">
        <v>70</v>
      </c>
      <c r="AB3" s="190"/>
    </row>
    <row r="4" spans="1:29" ht="12.75" customHeight="1" x14ac:dyDescent="0.2">
      <c r="A4" s="191" t="s">
        <v>71</v>
      </c>
      <c r="B4" s="192"/>
      <c r="C4" s="192"/>
      <c r="D4" s="192"/>
      <c r="E4" s="192"/>
      <c r="F4" s="3"/>
      <c r="G4" s="17"/>
      <c r="H4" s="17"/>
      <c r="I4" s="193">
        <v>2010</v>
      </c>
      <c r="J4" s="195">
        <v>2011</v>
      </c>
      <c r="K4" s="195">
        <v>2012</v>
      </c>
      <c r="L4" s="197">
        <v>2013</v>
      </c>
      <c r="M4" s="197">
        <v>2014</v>
      </c>
      <c r="N4" s="197" t="s">
        <v>72</v>
      </c>
      <c r="O4" s="199" t="s">
        <v>73</v>
      </c>
      <c r="P4" s="199" t="s">
        <v>74</v>
      </c>
      <c r="Q4" s="199" t="s">
        <v>75</v>
      </c>
      <c r="R4" s="199" t="s">
        <v>76</v>
      </c>
      <c r="S4" s="199" t="s">
        <v>77</v>
      </c>
      <c r="T4" s="199" t="s">
        <v>78</v>
      </c>
      <c r="U4" s="201" t="s">
        <v>79</v>
      </c>
      <c r="V4" s="203" t="s">
        <v>80</v>
      </c>
      <c r="W4" s="204"/>
      <c r="Y4" s="18"/>
      <c r="Z4" s="19" t="s">
        <v>81</v>
      </c>
      <c r="AA4" s="20" t="s">
        <v>82</v>
      </c>
      <c r="AB4" s="21" t="s">
        <v>83</v>
      </c>
    </row>
    <row r="5" spans="1:29" ht="13.5" customHeight="1" thickBot="1" x14ac:dyDescent="0.25">
      <c r="A5" s="192"/>
      <c r="B5" s="192"/>
      <c r="C5" s="192"/>
      <c r="D5" s="192"/>
      <c r="E5" s="192"/>
      <c r="F5" s="17">
        <v>2007</v>
      </c>
      <c r="G5" s="17">
        <v>2008</v>
      </c>
      <c r="H5" s="17">
        <v>2009</v>
      </c>
      <c r="I5" s="194"/>
      <c r="J5" s="196"/>
      <c r="K5" s="196"/>
      <c r="L5" s="198"/>
      <c r="M5" s="198"/>
      <c r="N5" s="198"/>
      <c r="O5" s="200"/>
      <c r="P5" s="200"/>
      <c r="Q5" s="200"/>
      <c r="R5" s="200"/>
      <c r="S5" s="200"/>
      <c r="T5" s="200"/>
      <c r="U5" s="202"/>
      <c r="V5" s="24" t="s">
        <v>84</v>
      </c>
      <c r="W5" s="25" t="s">
        <v>85</v>
      </c>
      <c r="Y5" s="26" t="s">
        <v>69</v>
      </c>
      <c r="Z5" s="27">
        <f>SUM(Z6:Z17)</f>
        <v>6829</v>
      </c>
      <c r="AA5" s="28">
        <f>SUM(AA6:AA17)</f>
        <v>231</v>
      </c>
      <c r="AB5" s="29">
        <f>SUM(AB6:AB17)</f>
        <v>50</v>
      </c>
      <c r="AC5" s="30"/>
    </row>
    <row r="6" spans="1:29" ht="12.75" customHeight="1" x14ac:dyDescent="0.2">
      <c r="A6" s="4" t="s">
        <v>38</v>
      </c>
      <c r="B6" s="3">
        <v>3</v>
      </c>
      <c r="C6" s="31" t="s">
        <v>86</v>
      </c>
      <c r="D6" s="32" t="s">
        <v>87</v>
      </c>
      <c r="E6" s="32" t="s">
        <v>88</v>
      </c>
      <c r="F6" s="6">
        <v>1772335</v>
      </c>
      <c r="G6" s="6">
        <v>1771242</v>
      </c>
      <c r="H6" s="6">
        <v>1773366</v>
      </c>
      <c r="I6" s="33">
        <v>1729850</v>
      </c>
      <c r="J6" s="33">
        <v>1788577</v>
      </c>
      <c r="K6" s="33">
        <v>1847109</v>
      </c>
      <c r="L6" s="33">
        <v>1738454</v>
      </c>
      <c r="M6" s="33">
        <v>1676632</v>
      </c>
      <c r="N6" s="6">
        <v>1491793</v>
      </c>
      <c r="O6" s="6">
        <v>1027618</v>
      </c>
      <c r="P6" s="6">
        <v>960960</v>
      </c>
      <c r="Q6" s="6">
        <v>925098</v>
      </c>
      <c r="R6" s="6">
        <v>885338</v>
      </c>
      <c r="S6" s="6">
        <v>856248</v>
      </c>
      <c r="T6" s="6">
        <v>870420</v>
      </c>
      <c r="U6" s="34">
        <f>ROUND(SUM(T6/$H$1),0)</f>
        <v>218</v>
      </c>
      <c r="V6" s="35">
        <v>17</v>
      </c>
      <c r="W6" s="36">
        <v>3</v>
      </c>
      <c r="X6" s="7"/>
      <c r="Y6" s="37" t="s">
        <v>89</v>
      </c>
      <c r="Z6" s="38">
        <f t="shared" ref="Z6:Z16" si="0">SUMIF($E:$E,$Y6,U:U)</f>
        <v>2541</v>
      </c>
      <c r="AA6" s="39">
        <f t="shared" ref="AA6:AA16" si="1">SUMIF($E:$E,$Y6,V:V)</f>
        <v>107</v>
      </c>
      <c r="AB6" s="40">
        <f t="shared" ref="AB6:AB16" si="2">SUMIF($E:$E,$Y6,W:W)</f>
        <v>25</v>
      </c>
      <c r="AC6" s="30"/>
    </row>
    <row r="7" spans="1:29" ht="12.75" customHeight="1" x14ac:dyDescent="0.2">
      <c r="A7" s="4" t="s">
        <v>38</v>
      </c>
      <c r="B7" s="3">
        <v>3</v>
      </c>
      <c r="C7" s="41" t="s">
        <v>86</v>
      </c>
      <c r="D7" s="42" t="s">
        <v>90</v>
      </c>
      <c r="E7" s="42" t="s">
        <v>90</v>
      </c>
      <c r="F7" s="43"/>
      <c r="G7" s="43"/>
      <c r="H7" s="43"/>
      <c r="I7" s="44">
        <v>141</v>
      </c>
      <c r="J7" s="44">
        <v>729</v>
      </c>
      <c r="K7" s="44">
        <v>1</v>
      </c>
      <c r="L7" s="44">
        <v>1</v>
      </c>
      <c r="M7" s="44">
        <v>0</v>
      </c>
      <c r="N7" s="43">
        <v>10245</v>
      </c>
      <c r="O7" s="43">
        <v>17123</v>
      </c>
      <c r="P7" s="43">
        <v>26809</v>
      </c>
      <c r="Q7" s="43">
        <v>54790</v>
      </c>
      <c r="R7" s="43">
        <v>86358</v>
      </c>
      <c r="S7" s="43">
        <v>101560</v>
      </c>
      <c r="T7" s="43">
        <v>124709</v>
      </c>
      <c r="U7" s="45">
        <f t="shared" ref="U7:U15" si="3">ROUND(SUM(T7/$H$1),0)</f>
        <v>31</v>
      </c>
      <c r="V7" s="46"/>
      <c r="W7" s="47"/>
      <c r="X7" s="7"/>
      <c r="Y7" s="37" t="s">
        <v>40</v>
      </c>
      <c r="Z7" s="38">
        <f t="shared" si="0"/>
        <v>266</v>
      </c>
      <c r="AA7" s="39">
        <f t="shared" si="1"/>
        <v>6</v>
      </c>
      <c r="AB7" s="40">
        <f t="shared" si="2"/>
        <v>0</v>
      </c>
      <c r="AC7" s="30"/>
    </row>
    <row r="8" spans="1:29" ht="12.75" customHeight="1" x14ac:dyDescent="0.2">
      <c r="A8" s="4" t="s">
        <v>38</v>
      </c>
      <c r="B8" s="3">
        <v>3</v>
      </c>
      <c r="C8" s="41" t="s">
        <v>86</v>
      </c>
      <c r="D8" s="42" t="s">
        <v>91</v>
      </c>
      <c r="E8" s="42" t="s">
        <v>92</v>
      </c>
      <c r="F8" s="43"/>
      <c r="G8" s="43"/>
      <c r="H8" s="43"/>
      <c r="I8" s="44">
        <v>2179</v>
      </c>
      <c r="J8" s="44">
        <v>5257</v>
      </c>
      <c r="K8" s="44">
        <v>7660</v>
      </c>
      <c r="L8" s="44">
        <v>10344</v>
      </c>
      <c r="M8" s="44">
        <v>14869</v>
      </c>
      <c r="N8" s="43">
        <v>20335</v>
      </c>
      <c r="O8" s="43">
        <v>21471</v>
      </c>
      <c r="P8" s="43">
        <v>19354</v>
      </c>
      <c r="Q8" s="43">
        <v>14816</v>
      </c>
      <c r="R8" s="43">
        <v>17546</v>
      </c>
      <c r="S8" s="43">
        <v>16904</v>
      </c>
      <c r="T8" s="43">
        <v>15899</v>
      </c>
      <c r="U8" s="45">
        <f t="shared" si="3"/>
        <v>4</v>
      </c>
      <c r="V8" s="46"/>
      <c r="W8" s="47"/>
      <c r="X8" s="7"/>
      <c r="Y8" s="48" t="s">
        <v>38</v>
      </c>
      <c r="Z8" s="38">
        <f t="shared" si="0"/>
        <v>1202</v>
      </c>
      <c r="AA8" s="39">
        <f t="shared" si="1"/>
        <v>16</v>
      </c>
      <c r="AB8" s="40">
        <f t="shared" si="2"/>
        <v>4</v>
      </c>
      <c r="AC8" s="30"/>
    </row>
    <row r="9" spans="1:29" ht="12.75" customHeight="1" x14ac:dyDescent="0.2">
      <c r="A9" s="4" t="s">
        <v>38</v>
      </c>
      <c r="B9" s="3">
        <v>3</v>
      </c>
      <c r="C9" s="41" t="s">
        <v>86</v>
      </c>
      <c r="D9" s="49" t="s">
        <v>93</v>
      </c>
      <c r="E9" s="49" t="s">
        <v>88</v>
      </c>
      <c r="F9" s="50">
        <v>2441</v>
      </c>
      <c r="G9" s="50">
        <v>3092</v>
      </c>
      <c r="H9" s="50">
        <v>2309</v>
      </c>
      <c r="I9" s="51">
        <v>2221</v>
      </c>
      <c r="J9" s="51">
        <v>2415</v>
      </c>
      <c r="K9" s="51">
        <v>2951</v>
      </c>
      <c r="L9" s="51">
        <v>1370</v>
      </c>
      <c r="M9" s="51">
        <v>65831</v>
      </c>
      <c r="N9" s="43">
        <v>216277</v>
      </c>
      <c r="O9" s="43">
        <v>669714</v>
      </c>
      <c r="P9" s="43">
        <v>732030</v>
      </c>
      <c r="Q9" s="43">
        <v>758850</v>
      </c>
      <c r="R9" s="43">
        <v>796054</v>
      </c>
      <c r="S9" s="43">
        <v>803808</v>
      </c>
      <c r="T9" s="43">
        <v>798499</v>
      </c>
      <c r="U9" s="45">
        <f t="shared" si="3"/>
        <v>200</v>
      </c>
      <c r="V9" s="52"/>
      <c r="W9" s="53"/>
      <c r="X9" s="7"/>
      <c r="Y9" s="37" t="s">
        <v>92</v>
      </c>
      <c r="Z9" s="38">
        <f t="shared" si="0"/>
        <v>431</v>
      </c>
      <c r="AA9" s="39">
        <f t="shared" si="1"/>
        <v>17</v>
      </c>
      <c r="AB9" s="40">
        <f t="shared" si="2"/>
        <v>5</v>
      </c>
      <c r="AC9" s="30"/>
    </row>
    <row r="10" spans="1:29" ht="12.75" customHeight="1" x14ac:dyDescent="0.2">
      <c r="A10" s="4" t="s">
        <v>38</v>
      </c>
      <c r="B10" s="3">
        <v>3</v>
      </c>
      <c r="C10" s="41" t="s">
        <v>86</v>
      </c>
      <c r="D10" s="49" t="s">
        <v>94</v>
      </c>
      <c r="E10" s="49" t="s">
        <v>89</v>
      </c>
      <c r="F10" s="50">
        <v>943669</v>
      </c>
      <c r="G10" s="50">
        <v>948590</v>
      </c>
      <c r="H10" s="50">
        <v>970596</v>
      </c>
      <c r="I10" s="51">
        <v>960311</v>
      </c>
      <c r="J10" s="51">
        <v>986650</v>
      </c>
      <c r="K10" s="51">
        <v>1000823</v>
      </c>
      <c r="L10" s="51">
        <v>1002682</v>
      </c>
      <c r="M10" s="51">
        <v>1019943</v>
      </c>
      <c r="N10" s="43">
        <v>1054123</v>
      </c>
      <c r="O10" s="43">
        <v>1072523</v>
      </c>
      <c r="P10" s="43">
        <v>1063646</v>
      </c>
      <c r="Q10" s="43">
        <v>1065921</v>
      </c>
      <c r="R10" s="43">
        <v>1078362</v>
      </c>
      <c r="S10" s="43">
        <v>1081654</v>
      </c>
      <c r="T10" s="43">
        <v>1092116</v>
      </c>
      <c r="U10" s="45">
        <f t="shared" si="3"/>
        <v>273</v>
      </c>
      <c r="V10" s="52">
        <v>14</v>
      </c>
      <c r="W10" s="53">
        <v>3</v>
      </c>
      <c r="X10" s="7"/>
      <c r="Y10" s="37" t="s">
        <v>90</v>
      </c>
      <c r="Z10" s="38">
        <f t="shared" si="0"/>
        <v>797</v>
      </c>
      <c r="AA10" s="39">
        <f t="shared" si="1"/>
        <v>33</v>
      </c>
      <c r="AB10" s="40">
        <f t="shared" si="2"/>
        <v>7</v>
      </c>
      <c r="AC10" s="30"/>
    </row>
    <row r="11" spans="1:29" ht="12.75" customHeight="1" x14ac:dyDescent="0.2">
      <c r="A11" s="4" t="s">
        <v>38</v>
      </c>
      <c r="B11" s="3">
        <v>3</v>
      </c>
      <c r="C11" s="41" t="s">
        <v>86</v>
      </c>
      <c r="D11" s="49" t="s">
        <v>95</v>
      </c>
      <c r="E11" s="49" t="s">
        <v>38</v>
      </c>
      <c r="F11" s="50">
        <v>421143</v>
      </c>
      <c r="G11" s="50">
        <v>439717</v>
      </c>
      <c r="H11" s="50">
        <v>453375</v>
      </c>
      <c r="I11" s="51">
        <v>452452</v>
      </c>
      <c r="J11" s="51">
        <v>465808</v>
      </c>
      <c r="K11" s="51">
        <v>486250</v>
      </c>
      <c r="L11" s="51">
        <v>493383</v>
      </c>
      <c r="M11" s="51">
        <v>514565</v>
      </c>
      <c r="N11" s="43">
        <v>571674</v>
      </c>
      <c r="O11" s="43">
        <v>609950</v>
      </c>
      <c r="P11" s="43">
        <v>615791</v>
      </c>
      <c r="Q11" s="43">
        <v>636661</v>
      </c>
      <c r="R11" s="43">
        <v>675116</v>
      </c>
      <c r="S11" s="43">
        <v>701255</v>
      </c>
      <c r="T11" s="43">
        <v>713586</v>
      </c>
      <c r="U11" s="45">
        <f t="shared" si="3"/>
        <v>178</v>
      </c>
      <c r="V11" s="52">
        <v>2</v>
      </c>
      <c r="W11" s="53">
        <v>1</v>
      </c>
      <c r="X11" s="7"/>
      <c r="Y11" s="37" t="s">
        <v>96</v>
      </c>
      <c r="Z11" s="38">
        <f t="shared" si="0"/>
        <v>1063</v>
      </c>
      <c r="AA11" s="39">
        <f t="shared" si="1"/>
        <v>41</v>
      </c>
      <c r="AB11" s="40">
        <f t="shared" si="2"/>
        <v>7</v>
      </c>
      <c r="AC11" s="30"/>
    </row>
    <row r="12" spans="1:29" ht="12.75" customHeight="1" x14ac:dyDescent="0.2">
      <c r="A12" s="4" t="s">
        <v>38</v>
      </c>
      <c r="B12" s="3">
        <v>3</v>
      </c>
      <c r="C12" s="41" t="s">
        <v>86</v>
      </c>
      <c r="D12" s="49" t="s">
        <v>97</v>
      </c>
      <c r="E12" s="49" t="s">
        <v>39</v>
      </c>
      <c r="F12" s="50">
        <v>236202</v>
      </c>
      <c r="G12" s="50">
        <v>249381</v>
      </c>
      <c r="H12" s="50">
        <v>257003</v>
      </c>
      <c r="I12" s="51">
        <v>268572</v>
      </c>
      <c r="J12" s="51">
        <v>288026</v>
      </c>
      <c r="K12" s="51">
        <v>304536</v>
      </c>
      <c r="L12" s="51">
        <v>310891</v>
      </c>
      <c r="M12" s="51">
        <v>321571</v>
      </c>
      <c r="N12" s="43">
        <v>347332</v>
      </c>
      <c r="O12" s="43">
        <v>344539</v>
      </c>
      <c r="P12" s="43">
        <v>342779</v>
      </c>
      <c r="Q12" s="43">
        <v>354222</v>
      </c>
      <c r="R12" s="43">
        <v>359554</v>
      </c>
      <c r="S12" s="43">
        <v>357516</v>
      </c>
      <c r="T12" s="43">
        <v>360484</v>
      </c>
      <c r="U12" s="45"/>
      <c r="V12" s="52"/>
      <c r="W12" s="53"/>
      <c r="X12" s="7"/>
      <c r="Y12" s="37" t="s">
        <v>98</v>
      </c>
      <c r="Z12" s="38">
        <f t="shared" si="0"/>
        <v>255</v>
      </c>
      <c r="AA12" s="39">
        <f t="shared" si="1"/>
        <v>2</v>
      </c>
      <c r="AB12" s="40">
        <f t="shared" si="2"/>
        <v>0</v>
      </c>
      <c r="AC12" s="30"/>
    </row>
    <row r="13" spans="1:29" ht="12.75" customHeight="1" x14ac:dyDescent="0.2">
      <c r="A13" s="4" t="s">
        <v>38</v>
      </c>
      <c r="B13" s="3">
        <v>3</v>
      </c>
      <c r="C13" s="41" t="s">
        <v>86</v>
      </c>
      <c r="D13" s="49" t="s">
        <v>99</v>
      </c>
      <c r="E13" s="49" t="s">
        <v>40</v>
      </c>
      <c r="F13" s="50">
        <v>3107</v>
      </c>
      <c r="G13" s="50">
        <v>6398</v>
      </c>
      <c r="H13" s="50">
        <v>10252</v>
      </c>
      <c r="I13" s="51">
        <v>14968</v>
      </c>
      <c r="J13" s="51">
        <v>27006</v>
      </c>
      <c r="K13" s="51">
        <v>35242</v>
      </c>
      <c r="L13" s="51">
        <v>43709</v>
      </c>
      <c r="M13" s="51">
        <v>49559</v>
      </c>
      <c r="N13" s="43">
        <v>59054</v>
      </c>
      <c r="O13" s="43">
        <v>69366</v>
      </c>
      <c r="P13" s="43">
        <v>90014</v>
      </c>
      <c r="Q13" s="43">
        <v>101697</v>
      </c>
      <c r="R13" s="43">
        <v>114210</v>
      </c>
      <c r="S13" s="43">
        <v>130075</v>
      </c>
      <c r="T13" s="43">
        <v>136722</v>
      </c>
      <c r="U13" s="45">
        <f t="shared" si="3"/>
        <v>34</v>
      </c>
      <c r="V13" s="52"/>
      <c r="W13" s="53"/>
      <c r="X13" s="7"/>
      <c r="Y13" s="37" t="s">
        <v>100</v>
      </c>
      <c r="Z13" s="38">
        <f t="shared" si="0"/>
        <v>64</v>
      </c>
      <c r="AA13" s="39">
        <f t="shared" si="1"/>
        <v>2</v>
      </c>
      <c r="AB13" s="40">
        <f t="shared" si="2"/>
        <v>1</v>
      </c>
      <c r="AC13" s="30"/>
    </row>
    <row r="14" spans="1:29" ht="12.75" customHeight="1" x14ac:dyDescent="0.2">
      <c r="A14" s="4" t="s">
        <v>38</v>
      </c>
      <c r="B14" s="3">
        <v>3</v>
      </c>
      <c r="C14" s="41" t="s">
        <v>86</v>
      </c>
      <c r="D14" s="49" t="s">
        <v>101</v>
      </c>
      <c r="E14" s="49" t="s">
        <v>43</v>
      </c>
      <c r="F14" s="50">
        <v>69369</v>
      </c>
      <c r="G14" s="50">
        <v>74997</v>
      </c>
      <c r="H14" s="50">
        <v>81213</v>
      </c>
      <c r="I14" s="51">
        <v>79453</v>
      </c>
      <c r="J14" s="51">
        <v>76577</v>
      </c>
      <c r="K14" s="51">
        <v>63803</v>
      </c>
      <c r="L14" s="51"/>
      <c r="M14" s="51">
        <v>44954</v>
      </c>
      <c r="N14" s="43">
        <v>36615</v>
      </c>
      <c r="O14" s="43">
        <v>37462</v>
      </c>
      <c r="P14" s="43">
        <v>36846</v>
      </c>
      <c r="Q14" s="43">
        <v>30444</v>
      </c>
      <c r="R14" s="43">
        <v>1926</v>
      </c>
      <c r="S14" s="43"/>
      <c r="T14" s="43"/>
      <c r="U14" s="45">
        <f t="shared" si="3"/>
        <v>0</v>
      </c>
      <c r="V14" s="52"/>
      <c r="W14" s="53"/>
      <c r="X14" s="7"/>
      <c r="Y14" s="37" t="s">
        <v>102</v>
      </c>
      <c r="Z14" s="38">
        <f t="shared" si="0"/>
        <v>171</v>
      </c>
      <c r="AA14" s="39">
        <f t="shared" si="1"/>
        <v>5</v>
      </c>
      <c r="AB14" s="40">
        <f t="shared" si="2"/>
        <v>1</v>
      </c>
      <c r="AC14" s="30"/>
    </row>
    <row r="15" spans="1:29" ht="13.5" customHeight="1" thickBot="1" x14ac:dyDescent="0.25">
      <c r="A15" s="4" t="s">
        <v>38</v>
      </c>
      <c r="B15" s="3">
        <v>3</v>
      </c>
      <c r="C15" s="54" t="s">
        <v>86</v>
      </c>
      <c r="D15" s="55" t="s">
        <v>103</v>
      </c>
      <c r="E15" s="55" t="s">
        <v>104</v>
      </c>
      <c r="F15" s="56"/>
      <c r="G15" s="56"/>
      <c r="H15" s="56">
        <v>10</v>
      </c>
      <c r="I15" s="57">
        <v>7860</v>
      </c>
      <c r="J15" s="57">
        <v>22906</v>
      </c>
      <c r="K15" s="57">
        <v>37905</v>
      </c>
      <c r="L15" s="57">
        <v>41112</v>
      </c>
      <c r="M15" s="57">
        <v>46016</v>
      </c>
      <c r="N15" s="58">
        <v>61830</v>
      </c>
      <c r="O15" s="58">
        <v>73957</v>
      </c>
      <c r="P15" s="58">
        <v>90072</v>
      </c>
      <c r="Q15" s="58">
        <v>105440</v>
      </c>
      <c r="R15" s="58">
        <v>116316</v>
      </c>
      <c r="S15" s="58">
        <v>147397</v>
      </c>
      <c r="T15" s="58">
        <v>138912</v>
      </c>
      <c r="U15" s="59">
        <f t="shared" si="3"/>
        <v>35</v>
      </c>
      <c r="V15" s="60"/>
      <c r="W15" s="61"/>
      <c r="X15" s="7"/>
      <c r="Y15" s="37" t="s">
        <v>105</v>
      </c>
      <c r="Z15" s="38">
        <f t="shared" si="0"/>
        <v>26</v>
      </c>
      <c r="AA15" s="39">
        <f t="shared" si="1"/>
        <v>1</v>
      </c>
      <c r="AB15" s="40">
        <f t="shared" si="2"/>
        <v>0</v>
      </c>
    </row>
    <row r="16" spans="1:29" ht="13.5" customHeight="1" thickBot="1" x14ac:dyDescent="0.25">
      <c r="E16" s="4" t="s">
        <v>69</v>
      </c>
      <c r="F16" s="7"/>
      <c r="G16" s="7"/>
      <c r="H16" s="7">
        <f t="shared" ref="H16:W16" si="4">SUM(H6:H15)</f>
        <v>3548124</v>
      </c>
      <c r="I16" s="62">
        <f t="shared" si="4"/>
        <v>3518007</v>
      </c>
      <c r="J16" s="62">
        <f t="shared" si="4"/>
        <v>3663951</v>
      </c>
      <c r="K16" s="62">
        <f t="shared" si="4"/>
        <v>3786280</v>
      </c>
      <c r="L16" s="62">
        <f t="shared" si="4"/>
        <v>3641946</v>
      </c>
      <c r="M16" s="62">
        <f t="shared" si="4"/>
        <v>3753940</v>
      </c>
      <c r="N16" s="7">
        <f t="shared" ref="N16:T16" si="5">SUM(N6:N15)</f>
        <v>3869278</v>
      </c>
      <c r="O16" s="7">
        <f t="shared" si="5"/>
        <v>3943723</v>
      </c>
      <c r="P16" s="7">
        <f t="shared" si="5"/>
        <v>3978301</v>
      </c>
      <c r="Q16" s="7">
        <f t="shared" si="5"/>
        <v>4047939</v>
      </c>
      <c r="R16" s="7">
        <f t="shared" si="5"/>
        <v>4130780</v>
      </c>
      <c r="S16" s="7">
        <f t="shared" si="5"/>
        <v>4196417</v>
      </c>
      <c r="T16" s="7">
        <f t="shared" si="5"/>
        <v>4251347</v>
      </c>
      <c r="U16" s="7">
        <f>SUM(U6:U15)</f>
        <v>973</v>
      </c>
      <c r="V16" s="63">
        <f t="shared" si="4"/>
        <v>33</v>
      </c>
      <c r="W16" s="63">
        <f t="shared" si="4"/>
        <v>7</v>
      </c>
      <c r="X16" s="7"/>
      <c r="Y16" s="64" t="s">
        <v>106</v>
      </c>
      <c r="Z16" s="65">
        <f t="shared" si="0"/>
        <v>13</v>
      </c>
      <c r="AA16" s="66">
        <f t="shared" si="1"/>
        <v>1</v>
      </c>
      <c r="AB16" s="67">
        <f t="shared" si="2"/>
        <v>0</v>
      </c>
    </row>
    <row r="17" spans="1:29" ht="13.5" customHeight="1" thickBot="1" x14ac:dyDescent="0.25">
      <c r="F17" s="7"/>
      <c r="G17" s="7"/>
      <c r="H17" s="7"/>
      <c r="I17" s="62"/>
      <c r="J17" s="62"/>
      <c r="K17" s="62"/>
      <c r="L17" s="62"/>
      <c r="M17" s="62"/>
      <c r="N17" s="7"/>
      <c r="O17" s="7"/>
      <c r="P17" s="7"/>
      <c r="Q17" s="7"/>
      <c r="R17" s="7"/>
      <c r="S17" s="7"/>
      <c r="T17" s="7"/>
      <c r="U17" s="7"/>
      <c r="W17" s="63"/>
      <c r="X17" s="7"/>
      <c r="Y17" s="7"/>
      <c r="Z17" s="7"/>
    </row>
    <row r="18" spans="1:29" ht="13.5" customHeight="1" thickBot="1" x14ac:dyDescent="0.25">
      <c r="A18" s="4" t="s">
        <v>96</v>
      </c>
      <c r="B18" s="3">
        <v>4</v>
      </c>
      <c r="C18" s="31" t="s">
        <v>2</v>
      </c>
      <c r="D18" s="32" t="s">
        <v>107</v>
      </c>
      <c r="E18" s="32" t="s">
        <v>88</v>
      </c>
      <c r="F18" s="6">
        <v>1254163</v>
      </c>
      <c r="G18" s="6">
        <v>1248432</v>
      </c>
      <c r="H18" s="6">
        <v>1253454</v>
      </c>
      <c r="I18" s="33">
        <v>1224554</v>
      </c>
      <c r="J18" s="33">
        <v>1203678</v>
      </c>
      <c r="K18" s="33">
        <v>1114546</v>
      </c>
      <c r="L18" s="33">
        <v>1062594</v>
      </c>
      <c r="M18" s="33">
        <v>1037195</v>
      </c>
      <c r="N18" s="6">
        <v>993699</v>
      </c>
      <c r="O18" s="6">
        <v>988841</v>
      </c>
      <c r="P18" s="6">
        <v>994945</v>
      </c>
      <c r="Q18" s="6">
        <v>1006683</v>
      </c>
      <c r="R18" s="6">
        <v>989940</v>
      </c>
      <c r="S18" s="6">
        <v>982992</v>
      </c>
      <c r="T18" s="6">
        <v>999065</v>
      </c>
      <c r="U18" s="34">
        <f>ROUND(SUM(T18/$H$1),0)</f>
        <v>250</v>
      </c>
      <c r="V18" s="68">
        <v>21</v>
      </c>
      <c r="W18" s="36">
        <v>3</v>
      </c>
      <c r="X18" s="7"/>
      <c r="Y18" s="69" t="s">
        <v>108</v>
      </c>
      <c r="Z18" s="7"/>
      <c r="AA18" s="7"/>
      <c r="AB18" s="7"/>
    </row>
    <row r="19" spans="1:29" ht="12.75" customHeight="1" x14ac:dyDescent="0.2">
      <c r="A19" s="4" t="s">
        <v>96</v>
      </c>
      <c r="B19" s="3">
        <v>4</v>
      </c>
      <c r="C19" s="41" t="s">
        <v>2</v>
      </c>
      <c r="D19" s="42" t="s">
        <v>91</v>
      </c>
      <c r="E19" s="42" t="s">
        <v>92</v>
      </c>
      <c r="F19" s="43"/>
      <c r="G19" s="43"/>
      <c r="H19" s="43"/>
      <c r="I19" s="44">
        <v>381</v>
      </c>
      <c r="J19" s="44">
        <v>17388</v>
      </c>
      <c r="K19" s="44">
        <v>1516</v>
      </c>
      <c r="L19" s="44">
        <v>1660</v>
      </c>
      <c r="M19" s="44">
        <v>1577</v>
      </c>
      <c r="N19" s="43">
        <v>1943</v>
      </c>
      <c r="O19" s="43">
        <v>11117</v>
      </c>
      <c r="P19" s="43">
        <v>2309</v>
      </c>
      <c r="Q19" s="43">
        <v>2370</v>
      </c>
      <c r="R19" s="43">
        <v>2514</v>
      </c>
      <c r="S19" s="43">
        <v>2567</v>
      </c>
      <c r="T19" s="43">
        <v>35775</v>
      </c>
      <c r="U19" s="45">
        <f t="shared" ref="U19:U29" si="6">ROUND(SUM(T19/$H$1),0)</f>
        <v>9</v>
      </c>
      <c r="V19" s="70"/>
      <c r="W19" s="47"/>
      <c r="X19" s="7"/>
      <c r="Y19" s="71" t="s">
        <v>63</v>
      </c>
      <c r="Z19" s="72" t="s">
        <v>81</v>
      </c>
      <c r="AA19" s="73" t="s">
        <v>109</v>
      </c>
      <c r="AB19" s="73" t="s">
        <v>83</v>
      </c>
      <c r="AC19" s="74" t="s">
        <v>110</v>
      </c>
    </row>
    <row r="20" spans="1:29" ht="12.75" customHeight="1" x14ac:dyDescent="0.2">
      <c r="A20" s="4" t="s">
        <v>96</v>
      </c>
      <c r="B20" s="3">
        <v>4</v>
      </c>
      <c r="C20" s="41" t="s">
        <v>2</v>
      </c>
      <c r="D20" s="49" t="s">
        <v>111</v>
      </c>
      <c r="E20" s="49" t="s">
        <v>88</v>
      </c>
      <c r="F20" s="50">
        <v>987192</v>
      </c>
      <c r="G20" s="50">
        <v>998735</v>
      </c>
      <c r="H20" s="50">
        <v>1010801</v>
      </c>
      <c r="I20" s="51">
        <v>987847</v>
      </c>
      <c r="J20" s="51">
        <v>1070097</v>
      </c>
      <c r="K20" s="51">
        <v>1151836</v>
      </c>
      <c r="L20" s="51">
        <v>1125492</v>
      </c>
      <c r="M20" s="51">
        <v>1150102</v>
      </c>
      <c r="N20" s="43">
        <v>1180429</v>
      </c>
      <c r="O20" s="43">
        <v>1186851</v>
      </c>
      <c r="P20" s="43">
        <v>1184382</v>
      </c>
      <c r="Q20" s="43">
        <v>1201647</v>
      </c>
      <c r="R20" s="43">
        <v>1220917</v>
      </c>
      <c r="S20" s="43">
        <v>1264160</v>
      </c>
      <c r="T20" s="43">
        <v>1261673</v>
      </c>
      <c r="U20" s="45">
        <f t="shared" si="6"/>
        <v>315</v>
      </c>
      <c r="V20" s="75"/>
      <c r="W20" s="53"/>
      <c r="X20" s="7"/>
      <c r="Y20" s="76">
        <v>1</v>
      </c>
      <c r="Z20" s="77">
        <f t="shared" ref="Z20:Z27" si="7">SUMIF($B:$B,Y20,$U:$U)</f>
        <v>379</v>
      </c>
      <c r="AA20" s="77">
        <f t="shared" ref="AA20:AA27" si="8">SUMIF($B:$B,Y20,$V:$V)</f>
        <v>12</v>
      </c>
      <c r="AB20" s="77">
        <f t="shared" ref="AB20:AB27" si="9">SUMIF($B:$B,Y20,$W:$W)</f>
        <v>2</v>
      </c>
      <c r="AC20" s="78">
        <f t="shared" ref="AC20:AC27" si="10">Z20-AA20-AB20</f>
        <v>365</v>
      </c>
    </row>
    <row r="21" spans="1:29" ht="12.75" customHeight="1" x14ac:dyDescent="0.2">
      <c r="A21" s="4" t="s">
        <v>96</v>
      </c>
      <c r="B21" s="3">
        <v>4</v>
      </c>
      <c r="C21" s="41" t="s">
        <v>2</v>
      </c>
      <c r="D21" s="49" t="s">
        <v>94</v>
      </c>
      <c r="E21" s="49" t="s">
        <v>89</v>
      </c>
      <c r="F21" s="50">
        <v>1214294</v>
      </c>
      <c r="G21" s="50">
        <v>1221694</v>
      </c>
      <c r="H21" s="50">
        <v>1244367</v>
      </c>
      <c r="I21" s="51">
        <v>1231055</v>
      </c>
      <c r="J21" s="51">
        <v>1280939</v>
      </c>
      <c r="K21" s="51">
        <v>1319739</v>
      </c>
      <c r="L21" s="51">
        <v>1322337</v>
      </c>
      <c r="M21" s="51">
        <v>1336594</v>
      </c>
      <c r="N21" s="43">
        <v>1385270</v>
      </c>
      <c r="O21" s="43">
        <v>1395359</v>
      </c>
      <c r="P21" s="43">
        <v>1401332</v>
      </c>
      <c r="Q21" s="43">
        <v>1426978</v>
      </c>
      <c r="R21" s="43">
        <v>1449367</v>
      </c>
      <c r="S21" s="43">
        <v>1463474</v>
      </c>
      <c r="T21" s="43">
        <v>1464659</v>
      </c>
      <c r="U21" s="45">
        <f t="shared" si="6"/>
        <v>366</v>
      </c>
      <c r="V21" s="75">
        <v>15</v>
      </c>
      <c r="W21" s="53">
        <v>3</v>
      </c>
      <c r="X21" s="7"/>
      <c r="Y21" s="76">
        <v>2</v>
      </c>
      <c r="Z21" s="77">
        <f t="shared" si="7"/>
        <v>435</v>
      </c>
      <c r="AA21" s="77">
        <f t="shared" si="8"/>
        <v>14</v>
      </c>
      <c r="AB21" s="77">
        <f t="shared" si="9"/>
        <v>5</v>
      </c>
      <c r="AC21" s="78">
        <f t="shared" si="10"/>
        <v>416</v>
      </c>
    </row>
    <row r="22" spans="1:29" ht="12.75" customHeight="1" x14ac:dyDescent="0.2">
      <c r="A22" s="4" t="s">
        <v>96</v>
      </c>
      <c r="B22" s="3">
        <v>4</v>
      </c>
      <c r="C22" s="41" t="s">
        <v>2</v>
      </c>
      <c r="D22" s="49" t="s">
        <v>95</v>
      </c>
      <c r="E22" s="49" t="s">
        <v>38</v>
      </c>
      <c r="F22" s="50">
        <v>403433</v>
      </c>
      <c r="G22" s="50">
        <v>430701</v>
      </c>
      <c r="H22" s="50">
        <v>454268</v>
      </c>
      <c r="I22" s="51">
        <v>475699</v>
      </c>
      <c r="J22" s="51">
        <v>489571</v>
      </c>
      <c r="K22" s="51">
        <v>522432</v>
      </c>
      <c r="L22" s="51">
        <v>537289</v>
      </c>
      <c r="M22" s="51">
        <v>559800</v>
      </c>
      <c r="N22" s="43">
        <v>593208</v>
      </c>
      <c r="O22" s="43">
        <v>600407</v>
      </c>
      <c r="P22" s="43">
        <v>615976</v>
      </c>
      <c r="Q22" s="43">
        <v>634215</v>
      </c>
      <c r="R22" s="43">
        <v>672342</v>
      </c>
      <c r="S22" s="43">
        <v>704043</v>
      </c>
      <c r="T22" s="43">
        <v>726271</v>
      </c>
      <c r="U22" s="45">
        <f t="shared" si="6"/>
        <v>182</v>
      </c>
      <c r="V22" s="75">
        <v>3</v>
      </c>
      <c r="W22" s="53">
        <v>1</v>
      </c>
      <c r="X22" s="7"/>
      <c r="Y22" s="76">
        <v>3</v>
      </c>
      <c r="Z22" s="77">
        <f t="shared" si="7"/>
        <v>973</v>
      </c>
      <c r="AA22" s="77">
        <f t="shared" si="8"/>
        <v>33</v>
      </c>
      <c r="AB22" s="77">
        <f t="shared" si="9"/>
        <v>7</v>
      </c>
      <c r="AC22" s="78">
        <f t="shared" si="10"/>
        <v>933</v>
      </c>
    </row>
    <row r="23" spans="1:29" x14ac:dyDescent="0.2">
      <c r="A23" s="4" t="s">
        <v>96</v>
      </c>
      <c r="B23" s="3">
        <v>4</v>
      </c>
      <c r="C23" s="41" t="s">
        <v>2</v>
      </c>
      <c r="D23" s="49" t="s">
        <v>97</v>
      </c>
      <c r="E23" s="49" t="s">
        <v>39</v>
      </c>
      <c r="F23" s="50">
        <v>414915</v>
      </c>
      <c r="G23" s="50">
        <v>439852</v>
      </c>
      <c r="H23" s="50">
        <v>463019</v>
      </c>
      <c r="I23" s="51">
        <v>475758</v>
      </c>
      <c r="J23" s="51">
        <v>497532</v>
      </c>
      <c r="K23" s="51">
        <v>523121</v>
      </c>
      <c r="L23" s="51">
        <v>540609</v>
      </c>
      <c r="M23" s="51">
        <v>554571</v>
      </c>
      <c r="N23" s="43">
        <v>593140</v>
      </c>
      <c r="O23" s="43">
        <v>620530</v>
      </c>
      <c r="P23" s="43">
        <v>642308</v>
      </c>
      <c r="Q23" s="43">
        <v>658179</v>
      </c>
      <c r="R23" s="43">
        <v>675230</v>
      </c>
      <c r="S23" s="43">
        <v>671862</v>
      </c>
      <c r="T23" s="43">
        <v>678936</v>
      </c>
      <c r="U23" s="45"/>
      <c r="V23" s="75"/>
      <c r="W23" s="53"/>
      <c r="X23" s="7"/>
      <c r="Y23" s="76">
        <v>4</v>
      </c>
      <c r="Z23" s="77">
        <f t="shared" si="7"/>
        <v>1690</v>
      </c>
      <c r="AA23" s="77">
        <f t="shared" si="8"/>
        <v>54</v>
      </c>
      <c r="AB23" s="77">
        <f t="shared" si="9"/>
        <v>9</v>
      </c>
      <c r="AC23" s="78">
        <f t="shared" si="10"/>
        <v>1627</v>
      </c>
    </row>
    <row r="24" spans="1:29" ht="12.75" customHeight="1" x14ac:dyDescent="0.2">
      <c r="A24" s="4" t="s">
        <v>96</v>
      </c>
      <c r="B24" s="3">
        <v>4</v>
      </c>
      <c r="C24" s="41" t="s">
        <v>2</v>
      </c>
      <c r="D24" s="49" t="s">
        <v>112</v>
      </c>
      <c r="E24" s="49" t="s">
        <v>92</v>
      </c>
      <c r="F24" s="50"/>
      <c r="G24" s="50"/>
      <c r="H24" s="50"/>
      <c r="I24" s="51"/>
      <c r="J24" s="51">
        <v>17776</v>
      </c>
      <c r="K24" s="51">
        <v>34350</v>
      </c>
      <c r="L24" s="51">
        <v>41527</v>
      </c>
      <c r="M24" s="51">
        <v>49090</v>
      </c>
      <c r="N24" s="43">
        <v>54252</v>
      </c>
      <c r="O24" s="43">
        <v>47760</v>
      </c>
      <c r="P24" s="43">
        <v>60141</v>
      </c>
      <c r="Q24" s="43">
        <v>58554</v>
      </c>
      <c r="R24" s="43">
        <v>46883</v>
      </c>
      <c r="S24" s="43">
        <v>46589</v>
      </c>
      <c r="T24" s="43">
        <v>3183</v>
      </c>
      <c r="U24" s="45">
        <f t="shared" si="6"/>
        <v>1</v>
      </c>
      <c r="V24" s="75"/>
      <c r="W24" s="53"/>
      <c r="X24" s="7"/>
      <c r="Y24" s="76">
        <v>5</v>
      </c>
      <c r="Z24" s="77">
        <f t="shared" si="7"/>
        <v>536</v>
      </c>
      <c r="AA24" s="77">
        <f t="shared" si="8"/>
        <v>19</v>
      </c>
      <c r="AB24" s="77">
        <f t="shared" si="9"/>
        <v>5</v>
      </c>
      <c r="AC24" s="78">
        <f t="shared" si="10"/>
        <v>512</v>
      </c>
    </row>
    <row r="25" spans="1:29" ht="12.75" customHeight="1" x14ac:dyDescent="0.2">
      <c r="A25" s="4" t="s">
        <v>96</v>
      </c>
      <c r="B25" s="3">
        <v>4</v>
      </c>
      <c r="C25" s="41" t="s">
        <v>2</v>
      </c>
      <c r="D25" s="49" t="s">
        <v>113</v>
      </c>
      <c r="E25" s="49" t="s">
        <v>90</v>
      </c>
      <c r="F25" s="50"/>
      <c r="G25" s="50"/>
      <c r="H25" s="50"/>
      <c r="I25" s="51"/>
      <c r="J25" s="51">
        <v>1</v>
      </c>
      <c r="K25" s="51">
        <v>5</v>
      </c>
      <c r="L25" s="51">
        <v>5</v>
      </c>
      <c r="M25" s="51">
        <v>1102</v>
      </c>
      <c r="N25" s="43">
        <v>38623</v>
      </c>
      <c r="O25" s="43">
        <v>75911</v>
      </c>
      <c r="P25" s="43">
        <v>76917</v>
      </c>
      <c r="Q25" s="43">
        <v>97342</v>
      </c>
      <c r="R25" s="43">
        <v>115116</v>
      </c>
      <c r="S25" s="43">
        <v>121223</v>
      </c>
      <c r="T25" s="43">
        <v>131007</v>
      </c>
      <c r="U25" s="45">
        <f t="shared" si="6"/>
        <v>33</v>
      </c>
      <c r="V25" s="75"/>
      <c r="W25" s="53"/>
      <c r="X25" s="7"/>
      <c r="Y25" s="76">
        <v>6</v>
      </c>
      <c r="Z25" s="77">
        <f t="shared" si="7"/>
        <v>1370</v>
      </c>
      <c r="AA25" s="77">
        <f t="shared" si="8"/>
        <v>43</v>
      </c>
      <c r="AB25" s="77">
        <f t="shared" si="9"/>
        <v>10</v>
      </c>
      <c r="AC25" s="78">
        <f t="shared" si="10"/>
        <v>1317</v>
      </c>
    </row>
    <row r="26" spans="1:29" x14ac:dyDescent="0.2">
      <c r="A26" s="4" t="s">
        <v>96</v>
      </c>
      <c r="B26" s="3">
        <v>4</v>
      </c>
      <c r="C26" s="41" t="s">
        <v>2</v>
      </c>
      <c r="D26" s="49" t="s">
        <v>103</v>
      </c>
      <c r="E26" s="49" t="s">
        <v>104</v>
      </c>
      <c r="F26" s="50"/>
      <c r="G26" s="50"/>
      <c r="H26" s="50"/>
      <c r="I26" s="51"/>
      <c r="J26" s="51"/>
      <c r="K26" s="51">
        <v>3936</v>
      </c>
      <c r="L26" s="51">
        <v>9969</v>
      </c>
      <c r="M26" s="51">
        <v>8052</v>
      </c>
      <c r="N26" s="43">
        <v>11584</v>
      </c>
      <c r="O26" s="43">
        <v>11516</v>
      </c>
      <c r="P26" s="43">
        <v>11525</v>
      </c>
      <c r="Q26" s="43">
        <v>11973</v>
      </c>
      <c r="R26" s="43">
        <v>19633</v>
      </c>
      <c r="S26" s="43">
        <v>26056</v>
      </c>
      <c r="T26" s="43">
        <v>26868</v>
      </c>
      <c r="U26" s="45">
        <f t="shared" si="6"/>
        <v>7</v>
      </c>
      <c r="V26" s="75"/>
      <c r="W26" s="53"/>
      <c r="X26" s="7"/>
      <c r="Y26" s="76">
        <v>7</v>
      </c>
      <c r="Z26" s="77">
        <f t="shared" si="7"/>
        <v>940</v>
      </c>
      <c r="AA26" s="77">
        <f t="shared" si="8"/>
        <v>38</v>
      </c>
      <c r="AB26" s="77">
        <f t="shared" si="9"/>
        <v>8</v>
      </c>
      <c r="AC26" s="78">
        <f t="shared" si="10"/>
        <v>894</v>
      </c>
    </row>
    <row r="27" spans="1:29" x14ac:dyDescent="0.2">
      <c r="A27" s="4" t="s">
        <v>96</v>
      </c>
      <c r="B27" s="3">
        <v>4</v>
      </c>
      <c r="C27" s="41" t="s">
        <v>2</v>
      </c>
      <c r="D27" s="49" t="s">
        <v>99</v>
      </c>
      <c r="E27" s="49" t="s">
        <v>40</v>
      </c>
      <c r="F27" s="50"/>
      <c r="G27" s="50">
        <v>52</v>
      </c>
      <c r="H27" s="50">
        <v>2601</v>
      </c>
      <c r="I27" s="51">
        <v>5810</v>
      </c>
      <c r="J27" s="51">
        <v>8670</v>
      </c>
      <c r="K27" s="51">
        <v>17371</v>
      </c>
      <c r="L27" s="51">
        <v>22690</v>
      </c>
      <c r="M27" s="51">
        <v>20124</v>
      </c>
      <c r="N27" s="43">
        <v>30155</v>
      </c>
      <c r="O27" s="43">
        <v>33400</v>
      </c>
      <c r="P27" s="43">
        <v>42330</v>
      </c>
      <c r="Q27" s="43">
        <v>44724</v>
      </c>
      <c r="R27" s="43">
        <v>63999</v>
      </c>
      <c r="S27" s="43">
        <v>70767</v>
      </c>
      <c r="T27" s="43">
        <v>95200</v>
      </c>
      <c r="U27" s="45">
        <f t="shared" si="6"/>
        <v>24</v>
      </c>
      <c r="V27" s="75"/>
      <c r="W27" s="53"/>
      <c r="X27" s="7"/>
      <c r="Y27" s="79">
        <v>8</v>
      </c>
      <c r="Z27" s="77">
        <f t="shared" si="7"/>
        <v>506</v>
      </c>
      <c r="AA27" s="77">
        <f t="shared" si="8"/>
        <v>18</v>
      </c>
      <c r="AB27" s="77">
        <f t="shared" si="9"/>
        <v>4</v>
      </c>
      <c r="AC27" s="78">
        <f t="shared" si="10"/>
        <v>484</v>
      </c>
    </row>
    <row r="28" spans="1:29" x14ac:dyDescent="0.2">
      <c r="A28" s="4" t="s">
        <v>96</v>
      </c>
      <c r="B28" s="3">
        <v>4</v>
      </c>
      <c r="C28" s="41" t="s">
        <v>2</v>
      </c>
      <c r="D28" s="49" t="s">
        <v>114</v>
      </c>
      <c r="E28" s="49" t="s">
        <v>102</v>
      </c>
      <c r="F28" s="50"/>
      <c r="G28" s="50"/>
      <c r="H28" s="50"/>
      <c r="I28" s="51"/>
      <c r="J28" s="51"/>
      <c r="K28" s="51"/>
      <c r="L28" s="51"/>
      <c r="M28" s="51"/>
      <c r="N28" s="43"/>
      <c r="O28" s="43"/>
      <c r="P28" s="43"/>
      <c r="Q28" s="43">
        <v>682</v>
      </c>
      <c r="R28" s="43">
        <v>922</v>
      </c>
      <c r="S28" s="43">
        <v>869</v>
      </c>
      <c r="T28" s="43">
        <v>960</v>
      </c>
      <c r="U28" s="45">
        <f t="shared" si="6"/>
        <v>0</v>
      </c>
      <c r="V28" s="75"/>
      <c r="W28" s="53"/>
      <c r="X28" s="7"/>
      <c r="Y28" s="80"/>
      <c r="Z28" s="81"/>
      <c r="AA28" s="81"/>
      <c r="AB28" s="81"/>
      <c r="AC28" s="82"/>
    </row>
    <row r="29" spans="1:29" ht="13.5" customHeight="1" thickBot="1" x14ac:dyDescent="0.25">
      <c r="A29" s="4" t="s">
        <v>96</v>
      </c>
      <c r="B29" s="3">
        <v>4</v>
      </c>
      <c r="C29" s="54" t="s">
        <v>2</v>
      </c>
      <c r="D29" s="55" t="s">
        <v>115</v>
      </c>
      <c r="E29" s="55" t="s">
        <v>100</v>
      </c>
      <c r="F29" s="56"/>
      <c r="G29" s="56"/>
      <c r="H29" s="56"/>
      <c r="I29" s="57">
        <v>233</v>
      </c>
      <c r="J29" s="57">
        <v>63</v>
      </c>
      <c r="K29" s="57">
        <v>1161</v>
      </c>
      <c r="L29" s="57">
        <v>1074</v>
      </c>
      <c r="M29" s="57">
        <v>1167</v>
      </c>
      <c r="N29" s="58">
        <v>1309</v>
      </c>
      <c r="O29" s="58">
        <v>1327</v>
      </c>
      <c r="P29" s="58">
        <v>1605</v>
      </c>
      <c r="Q29" s="58">
        <v>1616</v>
      </c>
      <c r="R29" s="58">
        <v>1301</v>
      </c>
      <c r="S29" s="58">
        <v>1952</v>
      </c>
      <c r="T29" s="58">
        <v>2228</v>
      </c>
      <c r="U29" s="59">
        <f t="shared" si="6"/>
        <v>1</v>
      </c>
      <c r="V29" s="83"/>
      <c r="W29" s="61"/>
      <c r="X29" s="7"/>
      <c r="Y29" s="84" t="s">
        <v>116</v>
      </c>
      <c r="Z29" s="85">
        <f>SUM(Z20:Z27)</f>
        <v>6829</v>
      </c>
      <c r="AA29" s="86">
        <f>SUM(AA20:AA27)</f>
        <v>231</v>
      </c>
      <c r="AB29" s="86">
        <f>SUM(AB20:AB27)</f>
        <v>50</v>
      </c>
      <c r="AC29" s="87">
        <f>SUM(AC20:AC27)</f>
        <v>6548</v>
      </c>
    </row>
    <row r="30" spans="1:29" x14ac:dyDescent="0.2">
      <c r="F30" s="7"/>
      <c r="G30" s="7"/>
      <c r="H30" s="7">
        <f>SUM(H18:H27)</f>
        <v>4428510</v>
      </c>
      <c r="I30" s="62">
        <f t="shared" ref="I30:W30" si="11">SUM(I18:I29)</f>
        <v>4401337</v>
      </c>
      <c r="J30" s="62">
        <f t="shared" si="11"/>
        <v>4585715</v>
      </c>
      <c r="K30" s="62">
        <f t="shared" si="11"/>
        <v>4690013</v>
      </c>
      <c r="L30" s="62">
        <f t="shared" si="11"/>
        <v>4665246</v>
      </c>
      <c r="M30" s="62">
        <f t="shared" si="11"/>
        <v>4719374</v>
      </c>
      <c r="N30" s="7">
        <f t="shared" si="11"/>
        <v>4883612</v>
      </c>
      <c r="O30" s="7">
        <f t="shared" si="11"/>
        <v>4973019</v>
      </c>
      <c r="P30" s="7">
        <f t="shared" si="11"/>
        <v>5033770</v>
      </c>
      <c r="Q30" s="7">
        <f t="shared" si="11"/>
        <v>5144963</v>
      </c>
      <c r="R30" s="7">
        <f t="shared" si="11"/>
        <v>5258164</v>
      </c>
      <c r="S30" s="7">
        <f t="shared" si="11"/>
        <v>5356554</v>
      </c>
      <c r="T30" s="7">
        <f t="shared" si="11"/>
        <v>5425825</v>
      </c>
      <c r="U30" s="7">
        <f t="shared" si="11"/>
        <v>1188</v>
      </c>
      <c r="V30" s="63">
        <f t="shared" si="11"/>
        <v>39</v>
      </c>
      <c r="W30" s="63">
        <f t="shared" si="11"/>
        <v>7</v>
      </c>
      <c r="X30" s="7"/>
      <c r="Y30" s="7"/>
      <c r="Z30" s="7"/>
    </row>
    <row r="31" spans="1:29" ht="13.5" thickBot="1" x14ac:dyDescent="0.25">
      <c r="F31" s="7"/>
      <c r="G31" s="7"/>
      <c r="H31" s="7"/>
      <c r="I31" s="62"/>
      <c r="J31" s="62"/>
      <c r="K31" s="62"/>
      <c r="L31" s="62"/>
      <c r="M31" s="62"/>
      <c r="N31" s="7"/>
      <c r="O31" s="7"/>
      <c r="P31" s="7"/>
      <c r="Q31" s="7"/>
      <c r="R31" s="7"/>
      <c r="S31" s="7"/>
      <c r="T31" s="7"/>
      <c r="U31" s="7"/>
      <c r="W31" s="63"/>
      <c r="X31" s="7"/>
      <c r="Y31" s="7"/>
      <c r="Z31" s="7"/>
    </row>
    <row r="32" spans="1:29" ht="12.75" customHeight="1" x14ac:dyDescent="0.2">
      <c r="A32" s="4" t="s">
        <v>40</v>
      </c>
      <c r="B32" s="3">
        <v>1</v>
      </c>
      <c r="C32" s="31" t="s">
        <v>3</v>
      </c>
      <c r="D32" s="32" t="s">
        <v>117</v>
      </c>
      <c r="E32" s="32" t="s">
        <v>92</v>
      </c>
      <c r="F32" s="6">
        <v>61851</v>
      </c>
      <c r="G32" s="6">
        <v>58819</v>
      </c>
      <c r="H32" s="6">
        <v>59048</v>
      </c>
      <c r="I32" s="33">
        <v>54085</v>
      </c>
      <c r="J32" s="33">
        <v>54725</v>
      </c>
      <c r="K32" s="33">
        <v>52880</v>
      </c>
      <c r="L32" s="33">
        <v>48471</v>
      </c>
      <c r="M32" s="33">
        <v>47306</v>
      </c>
      <c r="N32" s="6">
        <v>43259</v>
      </c>
      <c r="O32" s="6">
        <v>39312</v>
      </c>
      <c r="P32" s="6">
        <v>26510</v>
      </c>
      <c r="Q32" s="6">
        <v>24128</v>
      </c>
      <c r="R32" s="6">
        <v>19591</v>
      </c>
      <c r="S32" s="6">
        <v>11908</v>
      </c>
      <c r="T32" s="6">
        <v>11899</v>
      </c>
      <c r="U32" s="34">
        <f>ROUND(SUM(T32/$H$1),0)</f>
        <v>3</v>
      </c>
      <c r="V32" s="88">
        <v>2</v>
      </c>
      <c r="W32" s="36"/>
      <c r="X32" s="7"/>
      <c r="Y32" s="89" t="s">
        <v>118</v>
      </c>
      <c r="Z32" s="90" t="s">
        <v>81</v>
      </c>
      <c r="AA32" s="91" t="s">
        <v>109</v>
      </c>
      <c r="AB32" s="92" t="s">
        <v>83</v>
      </c>
    </row>
    <row r="33" spans="1:28" ht="12.75" customHeight="1" x14ac:dyDescent="0.2">
      <c r="A33" s="4" t="s">
        <v>40</v>
      </c>
      <c r="B33" s="3">
        <v>1</v>
      </c>
      <c r="C33" s="41" t="s">
        <v>3</v>
      </c>
      <c r="D33" s="49" t="s">
        <v>119</v>
      </c>
      <c r="E33" s="49" t="s">
        <v>89</v>
      </c>
      <c r="F33" s="50">
        <v>50690</v>
      </c>
      <c r="G33" s="50">
        <v>49318</v>
      </c>
      <c r="H33" s="50">
        <v>53076</v>
      </c>
      <c r="I33" s="51">
        <v>49660</v>
      </c>
      <c r="J33" s="51">
        <v>51058</v>
      </c>
      <c r="K33" s="51">
        <v>50316</v>
      </c>
      <c r="L33" s="51">
        <v>48209</v>
      </c>
      <c r="M33" s="51">
        <v>47899</v>
      </c>
      <c r="N33" s="50">
        <v>42950</v>
      </c>
      <c r="O33" s="50">
        <v>41711</v>
      </c>
      <c r="P33" s="50">
        <v>36629</v>
      </c>
      <c r="Q33" s="50">
        <v>22435</v>
      </c>
      <c r="R33" s="50">
        <v>21689</v>
      </c>
      <c r="S33" s="50">
        <v>20280</v>
      </c>
      <c r="T33" s="50">
        <v>21301</v>
      </c>
      <c r="U33" s="45">
        <f t="shared" ref="U33:U41" si="12">ROUND(SUM(T33/$H$1),0)</f>
        <v>5</v>
      </c>
      <c r="V33" s="93">
        <v>2</v>
      </c>
      <c r="W33" s="53"/>
      <c r="X33" s="7">
        <v>1</v>
      </c>
      <c r="Y33" s="94" t="s">
        <v>86</v>
      </c>
      <c r="Z33" s="76">
        <f t="shared" ref="Z33:Z48" si="13">SUMIF($C:$C,Y33,$U:$U)</f>
        <v>973</v>
      </c>
      <c r="AA33" s="77">
        <f t="shared" ref="AA33:AA48" si="14">SUMIF($C:$C,Y33,$V:$V)</f>
        <v>33</v>
      </c>
      <c r="AB33" s="78">
        <f t="shared" ref="AB33:AB48" si="15">SUMIF($C:$C,Y33,$W:$W)</f>
        <v>7</v>
      </c>
    </row>
    <row r="34" spans="1:28" ht="12.75" customHeight="1" x14ac:dyDescent="0.2">
      <c r="A34" s="4" t="s">
        <v>40</v>
      </c>
      <c r="B34" s="3">
        <v>1</v>
      </c>
      <c r="C34" s="41" t="s">
        <v>3</v>
      </c>
      <c r="D34" s="49" t="s">
        <v>90</v>
      </c>
      <c r="E34" s="49" t="s">
        <v>90</v>
      </c>
      <c r="F34" s="50"/>
      <c r="G34" s="50"/>
      <c r="H34" s="50"/>
      <c r="I34" s="51">
        <v>130</v>
      </c>
      <c r="J34" s="51">
        <v>402</v>
      </c>
      <c r="K34" s="51">
        <v>1869</v>
      </c>
      <c r="L34" s="51">
        <v>1920</v>
      </c>
      <c r="M34" s="51">
        <v>1560</v>
      </c>
      <c r="N34" s="50">
        <v>997</v>
      </c>
      <c r="O34" s="50">
        <v>3190</v>
      </c>
      <c r="P34" s="50">
        <v>4259</v>
      </c>
      <c r="Q34" s="50">
        <v>8252</v>
      </c>
      <c r="R34" s="50">
        <v>7944</v>
      </c>
      <c r="S34" s="50">
        <v>11450</v>
      </c>
      <c r="T34" s="50">
        <v>18602</v>
      </c>
      <c r="U34" s="45">
        <f t="shared" si="12"/>
        <v>5</v>
      </c>
      <c r="V34" s="93"/>
      <c r="W34" s="53"/>
      <c r="X34" s="7">
        <v>2</v>
      </c>
      <c r="Y34" s="94" t="s">
        <v>2</v>
      </c>
      <c r="Z34" s="76">
        <f t="shared" si="13"/>
        <v>1188</v>
      </c>
      <c r="AA34" s="77">
        <f t="shared" si="14"/>
        <v>39</v>
      </c>
      <c r="AB34" s="78">
        <f t="shared" si="15"/>
        <v>7</v>
      </c>
    </row>
    <row r="35" spans="1:28" ht="12.75" customHeight="1" x14ac:dyDescent="0.2">
      <c r="A35" s="4" t="s">
        <v>40</v>
      </c>
      <c r="B35" s="3">
        <v>1</v>
      </c>
      <c r="C35" s="41" t="s">
        <v>3</v>
      </c>
      <c r="D35" s="49" t="s">
        <v>120</v>
      </c>
      <c r="E35" s="49" t="s">
        <v>92</v>
      </c>
      <c r="F35" s="50">
        <v>57455</v>
      </c>
      <c r="G35" s="50">
        <v>55708</v>
      </c>
      <c r="H35" s="50">
        <v>62694</v>
      </c>
      <c r="I35" s="51">
        <v>61341</v>
      </c>
      <c r="J35" s="51">
        <v>63143</v>
      </c>
      <c r="K35" s="51">
        <v>63380</v>
      </c>
      <c r="L35" s="51">
        <v>59359</v>
      </c>
      <c r="M35" s="51">
        <v>60059</v>
      </c>
      <c r="N35" s="50">
        <v>52696</v>
      </c>
      <c r="O35" s="50">
        <v>51765</v>
      </c>
      <c r="P35" s="50">
        <v>61050</v>
      </c>
      <c r="Q35" s="50">
        <v>53389</v>
      </c>
      <c r="R35" s="50">
        <v>59107</v>
      </c>
      <c r="S35" s="50">
        <v>63942</v>
      </c>
      <c r="T35" s="50">
        <v>61582</v>
      </c>
      <c r="U35" s="45">
        <f t="shared" si="12"/>
        <v>15</v>
      </c>
      <c r="V35" s="93"/>
      <c r="W35" s="53"/>
      <c r="X35" s="7">
        <v>3</v>
      </c>
      <c r="Y35" s="94" t="s">
        <v>3</v>
      </c>
      <c r="Z35" s="76">
        <f t="shared" si="13"/>
        <v>148</v>
      </c>
      <c r="AA35" s="77">
        <f t="shared" si="14"/>
        <v>6</v>
      </c>
      <c r="AB35" s="78">
        <f t="shared" si="15"/>
        <v>1</v>
      </c>
    </row>
    <row r="36" spans="1:28" ht="12.75" customHeight="1" x14ac:dyDescent="0.2">
      <c r="A36" s="4" t="s">
        <v>40</v>
      </c>
      <c r="B36" s="3">
        <v>1</v>
      </c>
      <c r="C36" s="41" t="s">
        <v>3</v>
      </c>
      <c r="D36" s="49" t="s">
        <v>94</v>
      </c>
      <c r="E36" s="49" t="s">
        <v>89</v>
      </c>
      <c r="F36" s="50">
        <v>6596</v>
      </c>
      <c r="G36" s="50">
        <v>6895</v>
      </c>
      <c r="H36" s="50">
        <v>7075</v>
      </c>
      <c r="I36" s="51">
        <v>6832</v>
      </c>
      <c r="J36" s="51">
        <v>6968</v>
      </c>
      <c r="K36" s="51">
        <v>2516</v>
      </c>
      <c r="L36" s="51"/>
      <c r="M36" s="51"/>
      <c r="N36" s="50"/>
      <c r="O36" s="50"/>
      <c r="P36" s="50"/>
      <c r="Q36" s="50"/>
      <c r="R36" s="50"/>
      <c r="S36" s="50"/>
      <c r="T36" s="50"/>
      <c r="U36" s="45">
        <f t="shared" si="12"/>
        <v>0</v>
      </c>
      <c r="V36" s="93"/>
      <c r="W36" s="53"/>
      <c r="X36" s="7">
        <v>4</v>
      </c>
      <c r="Y36" s="94" t="s">
        <v>4</v>
      </c>
      <c r="Z36" s="76">
        <f t="shared" si="13"/>
        <v>231</v>
      </c>
      <c r="AA36" s="77">
        <f t="shared" si="14"/>
        <v>6</v>
      </c>
      <c r="AB36" s="78">
        <f t="shared" si="15"/>
        <v>1</v>
      </c>
    </row>
    <row r="37" spans="1:28" ht="12.75" customHeight="1" x14ac:dyDescent="0.2">
      <c r="A37" s="4" t="s">
        <v>40</v>
      </c>
      <c r="B37" s="3">
        <v>1</v>
      </c>
      <c r="C37" s="41" t="s">
        <v>3</v>
      </c>
      <c r="D37" s="49" t="s">
        <v>95</v>
      </c>
      <c r="E37" s="49" t="s">
        <v>38</v>
      </c>
      <c r="F37" s="50">
        <v>91898</v>
      </c>
      <c r="G37" s="50">
        <v>94847</v>
      </c>
      <c r="H37" s="50">
        <v>97126</v>
      </c>
      <c r="I37" s="51">
        <v>99057</v>
      </c>
      <c r="J37" s="51">
        <v>109262</v>
      </c>
      <c r="K37" s="51">
        <v>122167</v>
      </c>
      <c r="L37" s="51">
        <v>132808</v>
      </c>
      <c r="M37" s="51">
        <v>129294</v>
      </c>
      <c r="N37" s="50">
        <v>144315</v>
      </c>
      <c r="O37" s="50">
        <v>150395</v>
      </c>
      <c r="P37" s="50">
        <v>157343</v>
      </c>
      <c r="Q37" s="50">
        <v>167406</v>
      </c>
      <c r="R37" s="50">
        <v>163451</v>
      </c>
      <c r="S37" s="50">
        <v>166311</v>
      </c>
      <c r="T37" s="50">
        <v>164724</v>
      </c>
      <c r="U37" s="45">
        <f t="shared" si="12"/>
        <v>41</v>
      </c>
      <c r="V37" s="93"/>
      <c r="W37" s="53"/>
      <c r="X37" s="7">
        <v>5</v>
      </c>
      <c r="Y37" s="94" t="s">
        <v>5</v>
      </c>
      <c r="Z37" s="76">
        <f t="shared" si="13"/>
        <v>40</v>
      </c>
      <c r="AA37" s="77">
        <f t="shared" si="14"/>
        <v>2</v>
      </c>
      <c r="AB37" s="78">
        <f t="shared" si="15"/>
        <v>1</v>
      </c>
    </row>
    <row r="38" spans="1:28" ht="12.75" customHeight="1" x14ac:dyDescent="0.2">
      <c r="A38" s="4" t="s">
        <v>40</v>
      </c>
      <c r="B38" s="3">
        <v>1</v>
      </c>
      <c r="C38" s="41" t="s">
        <v>3</v>
      </c>
      <c r="D38" s="49" t="s">
        <v>97</v>
      </c>
      <c r="E38" s="49" t="s">
        <v>39</v>
      </c>
      <c r="F38" s="50">
        <v>107384</v>
      </c>
      <c r="G38" s="50">
        <v>109867</v>
      </c>
      <c r="H38" s="50">
        <v>114103</v>
      </c>
      <c r="I38" s="51">
        <v>107292</v>
      </c>
      <c r="J38" s="51">
        <v>114679</v>
      </c>
      <c r="K38" s="51">
        <v>118613</v>
      </c>
      <c r="L38" s="51">
        <v>116425</v>
      </c>
      <c r="M38" s="51">
        <v>113233</v>
      </c>
      <c r="N38" s="50">
        <v>108148</v>
      </c>
      <c r="O38" s="50">
        <v>110448</v>
      </c>
      <c r="P38" s="50">
        <v>108987</v>
      </c>
      <c r="Q38" s="50">
        <v>107362</v>
      </c>
      <c r="R38" s="50">
        <v>108163</v>
      </c>
      <c r="S38" s="50">
        <v>102957</v>
      </c>
      <c r="T38" s="50">
        <v>99599</v>
      </c>
      <c r="U38" s="45"/>
      <c r="V38" s="93"/>
      <c r="W38" s="53"/>
      <c r="X38" s="7">
        <v>6</v>
      </c>
      <c r="Y38" s="94" t="s">
        <v>6</v>
      </c>
      <c r="Z38" s="76">
        <f t="shared" si="13"/>
        <v>102</v>
      </c>
      <c r="AA38" s="77">
        <f t="shared" si="14"/>
        <v>3</v>
      </c>
      <c r="AB38" s="78">
        <f t="shared" si="15"/>
        <v>1</v>
      </c>
    </row>
    <row r="39" spans="1:28" ht="12.75" customHeight="1" x14ac:dyDescent="0.2">
      <c r="A39" s="4" t="s">
        <v>40</v>
      </c>
      <c r="B39" s="3">
        <v>1</v>
      </c>
      <c r="C39" s="41" t="s">
        <v>3</v>
      </c>
      <c r="D39" s="49" t="s">
        <v>99</v>
      </c>
      <c r="E39" s="49" t="s">
        <v>40</v>
      </c>
      <c r="F39" s="50">
        <v>77116</v>
      </c>
      <c r="G39" s="50">
        <v>77026</v>
      </c>
      <c r="H39" s="50">
        <v>79322</v>
      </c>
      <c r="I39" s="51">
        <v>78066</v>
      </c>
      <c r="J39" s="51">
        <v>84425</v>
      </c>
      <c r="K39" s="51">
        <v>87633</v>
      </c>
      <c r="L39" s="51">
        <v>92551</v>
      </c>
      <c r="M39" s="51">
        <v>96149</v>
      </c>
      <c r="N39" s="50">
        <v>97905</v>
      </c>
      <c r="O39" s="50">
        <v>96616</v>
      </c>
      <c r="P39" s="50">
        <v>101131</v>
      </c>
      <c r="Q39" s="50">
        <v>96338</v>
      </c>
      <c r="R39" s="50">
        <v>98316</v>
      </c>
      <c r="S39" s="50">
        <v>99037</v>
      </c>
      <c r="T39" s="50">
        <v>101522</v>
      </c>
      <c r="U39" s="45">
        <f t="shared" si="12"/>
        <v>25</v>
      </c>
      <c r="V39" s="93"/>
      <c r="W39" s="53"/>
      <c r="X39" s="7">
        <v>7</v>
      </c>
      <c r="Y39" s="94" t="s">
        <v>7</v>
      </c>
      <c r="Z39" s="76">
        <f t="shared" si="13"/>
        <v>502</v>
      </c>
      <c r="AA39" s="77">
        <f t="shared" si="14"/>
        <v>15</v>
      </c>
      <c r="AB39" s="78">
        <f t="shared" si="15"/>
        <v>2</v>
      </c>
    </row>
    <row r="40" spans="1:28" ht="12.75" customHeight="1" x14ac:dyDescent="0.2">
      <c r="A40" s="4" t="s">
        <v>40</v>
      </c>
      <c r="B40" s="3">
        <v>1</v>
      </c>
      <c r="C40" s="41" t="s">
        <v>3</v>
      </c>
      <c r="D40" s="49" t="s">
        <v>121</v>
      </c>
      <c r="E40" s="49" t="s">
        <v>89</v>
      </c>
      <c r="F40" s="50">
        <v>141359</v>
      </c>
      <c r="G40" s="50">
        <v>134464</v>
      </c>
      <c r="H40" s="50">
        <v>131541</v>
      </c>
      <c r="I40" s="51">
        <v>129246</v>
      </c>
      <c r="J40" s="51">
        <v>127809</v>
      </c>
      <c r="K40" s="51">
        <v>125425</v>
      </c>
      <c r="L40" s="51">
        <v>123726</v>
      </c>
      <c r="M40" s="51">
        <v>126374</v>
      </c>
      <c r="N40" s="50">
        <v>132424</v>
      </c>
      <c r="O40" s="50">
        <v>128804</v>
      </c>
      <c r="P40" s="50">
        <v>127257</v>
      </c>
      <c r="Q40" s="50">
        <v>151947</v>
      </c>
      <c r="R40" s="50">
        <v>158437</v>
      </c>
      <c r="S40" s="50">
        <v>161465</v>
      </c>
      <c r="T40" s="50">
        <v>158651</v>
      </c>
      <c r="U40" s="45">
        <f t="shared" si="12"/>
        <v>40</v>
      </c>
      <c r="V40" s="93">
        <v>2</v>
      </c>
      <c r="W40" s="53">
        <v>1</v>
      </c>
      <c r="X40" s="7">
        <v>8</v>
      </c>
      <c r="Y40" s="94" t="s">
        <v>122</v>
      </c>
      <c r="Z40" s="76">
        <f t="shared" si="13"/>
        <v>147</v>
      </c>
      <c r="AA40" s="77">
        <f t="shared" si="14"/>
        <v>5</v>
      </c>
      <c r="AB40" s="78">
        <f t="shared" si="15"/>
        <v>1</v>
      </c>
    </row>
    <row r="41" spans="1:28" ht="13.5" customHeight="1" thickBot="1" x14ac:dyDescent="0.25">
      <c r="A41" s="4" t="s">
        <v>40</v>
      </c>
      <c r="B41" s="3">
        <v>1</v>
      </c>
      <c r="C41" s="54" t="s">
        <v>3</v>
      </c>
      <c r="D41" s="55" t="s">
        <v>103</v>
      </c>
      <c r="E41" s="55" t="s">
        <v>98</v>
      </c>
      <c r="F41" s="56"/>
      <c r="G41" s="56"/>
      <c r="H41" s="56"/>
      <c r="I41" s="57">
        <v>3937</v>
      </c>
      <c r="J41" s="57">
        <v>6536</v>
      </c>
      <c r="K41" s="57">
        <v>5922</v>
      </c>
      <c r="L41" s="57">
        <v>5793</v>
      </c>
      <c r="M41" s="57">
        <v>9417</v>
      </c>
      <c r="N41" s="56">
        <v>20493</v>
      </c>
      <c r="O41" s="56">
        <v>25472</v>
      </c>
      <c r="P41" s="56">
        <v>32563</v>
      </c>
      <c r="Q41" s="56">
        <v>30691</v>
      </c>
      <c r="R41" s="56">
        <v>41603</v>
      </c>
      <c r="S41" s="56">
        <v>50933</v>
      </c>
      <c r="T41" s="56">
        <v>55708</v>
      </c>
      <c r="U41" s="59">
        <f t="shared" si="12"/>
        <v>14</v>
      </c>
      <c r="V41" s="95"/>
      <c r="W41" s="61"/>
      <c r="X41" s="7">
        <v>9</v>
      </c>
      <c r="Y41" s="94" t="s">
        <v>9</v>
      </c>
      <c r="Z41" s="76">
        <f t="shared" si="13"/>
        <v>706</v>
      </c>
      <c r="AA41" s="77">
        <f t="shared" si="14"/>
        <v>28</v>
      </c>
      <c r="AB41" s="78">
        <f t="shared" si="15"/>
        <v>5</v>
      </c>
    </row>
    <row r="42" spans="1:28" ht="12.75" customHeight="1" x14ac:dyDescent="0.2">
      <c r="F42" s="7"/>
      <c r="G42" s="7"/>
      <c r="H42" s="7">
        <f>SUM(H32:H40)</f>
        <v>603985</v>
      </c>
      <c r="I42" s="62">
        <f t="shared" ref="I42:W42" si="16">SUM(I32:I41)</f>
        <v>589646</v>
      </c>
      <c r="J42" s="62">
        <f t="shared" si="16"/>
        <v>619007</v>
      </c>
      <c r="K42" s="62">
        <f t="shared" si="16"/>
        <v>630721</v>
      </c>
      <c r="L42" s="62">
        <f t="shared" si="16"/>
        <v>629262</v>
      </c>
      <c r="M42" s="62">
        <f t="shared" si="16"/>
        <v>631291</v>
      </c>
      <c r="N42" s="7">
        <f t="shared" ref="N42:T42" si="17">SUM(N32:N41)</f>
        <v>643187</v>
      </c>
      <c r="O42" s="7">
        <f t="shared" si="17"/>
        <v>647713</v>
      </c>
      <c r="P42" s="7">
        <f t="shared" si="17"/>
        <v>655729</v>
      </c>
      <c r="Q42" s="7">
        <f t="shared" si="17"/>
        <v>661948</v>
      </c>
      <c r="R42" s="7">
        <f t="shared" si="17"/>
        <v>678301</v>
      </c>
      <c r="S42" s="7">
        <f t="shared" si="17"/>
        <v>688283</v>
      </c>
      <c r="T42" s="7">
        <f t="shared" si="17"/>
        <v>693588</v>
      </c>
      <c r="U42" s="7">
        <f t="shared" si="16"/>
        <v>148</v>
      </c>
      <c r="V42" s="3">
        <f t="shared" si="16"/>
        <v>6</v>
      </c>
      <c r="W42" s="3">
        <f t="shared" si="16"/>
        <v>1</v>
      </c>
      <c r="X42" s="7">
        <v>10</v>
      </c>
      <c r="Y42" s="94" t="s">
        <v>123</v>
      </c>
      <c r="Z42" s="76">
        <f t="shared" si="13"/>
        <v>1370</v>
      </c>
      <c r="AA42" s="77">
        <f t="shared" si="14"/>
        <v>43</v>
      </c>
      <c r="AB42" s="78">
        <f t="shared" si="15"/>
        <v>10</v>
      </c>
    </row>
    <row r="43" spans="1:28" ht="13.5" customHeight="1" thickBot="1" x14ac:dyDescent="0.25">
      <c r="F43" s="7"/>
      <c r="G43" s="7"/>
      <c r="H43" s="7"/>
      <c r="I43" s="62"/>
      <c r="J43" s="62"/>
      <c r="K43" s="62"/>
      <c r="L43" s="62"/>
      <c r="M43" s="62"/>
      <c r="N43" s="7"/>
      <c r="O43" s="7"/>
      <c r="P43" s="7"/>
      <c r="Q43" s="7"/>
      <c r="R43" s="7"/>
      <c r="S43" s="7"/>
      <c r="T43" s="7"/>
      <c r="U43" s="7"/>
      <c r="W43" s="63"/>
      <c r="X43" s="7">
        <v>11</v>
      </c>
      <c r="Y43" s="94" t="s">
        <v>11</v>
      </c>
      <c r="Z43" s="76">
        <f t="shared" si="13"/>
        <v>349</v>
      </c>
      <c r="AA43" s="77">
        <f t="shared" si="14"/>
        <v>12</v>
      </c>
      <c r="AB43" s="78">
        <f t="shared" si="15"/>
        <v>3</v>
      </c>
    </row>
    <row r="44" spans="1:28" ht="12.75" customHeight="1" x14ac:dyDescent="0.2">
      <c r="A44" s="4" t="s">
        <v>40</v>
      </c>
      <c r="B44" s="3">
        <v>1</v>
      </c>
      <c r="C44" s="31" t="s">
        <v>4</v>
      </c>
      <c r="D44" s="32" t="s">
        <v>119</v>
      </c>
      <c r="E44" s="32" t="s">
        <v>89</v>
      </c>
      <c r="F44" s="96">
        <v>38193</v>
      </c>
      <c r="G44" s="96">
        <v>35716</v>
      </c>
      <c r="H44" s="96">
        <v>40234</v>
      </c>
      <c r="I44" s="97">
        <v>33446</v>
      </c>
      <c r="J44" s="97">
        <v>35412</v>
      </c>
      <c r="K44" s="97">
        <v>38428</v>
      </c>
      <c r="L44" s="97">
        <v>43483</v>
      </c>
      <c r="M44" s="97">
        <v>41858</v>
      </c>
      <c r="N44" s="6">
        <v>40643</v>
      </c>
      <c r="O44" s="6">
        <v>38726</v>
      </c>
      <c r="P44" s="6">
        <v>39539</v>
      </c>
      <c r="Q44" s="6">
        <v>39911</v>
      </c>
      <c r="R44" s="6">
        <v>39910</v>
      </c>
      <c r="S44" s="6">
        <v>40285</v>
      </c>
      <c r="T44" s="6">
        <v>39491</v>
      </c>
      <c r="U44" s="34">
        <f>ROUND(SUM(T44/$H$1),0)</f>
        <v>10</v>
      </c>
      <c r="V44" s="88"/>
      <c r="W44" s="36"/>
      <c r="X44" s="7">
        <v>12</v>
      </c>
      <c r="Y44" s="94" t="s">
        <v>12</v>
      </c>
      <c r="Z44" s="76">
        <f t="shared" si="13"/>
        <v>86</v>
      </c>
      <c r="AA44" s="77">
        <f t="shared" si="14"/>
        <v>2</v>
      </c>
      <c r="AB44" s="78">
        <f t="shared" si="15"/>
        <v>2</v>
      </c>
    </row>
    <row r="45" spans="1:28" ht="12.75" customHeight="1" x14ac:dyDescent="0.2">
      <c r="A45" s="4" t="s">
        <v>40</v>
      </c>
      <c r="B45" s="3">
        <v>1</v>
      </c>
      <c r="C45" s="41" t="s">
        <v>4</v>
      </c>
      <c r="D45" s="49" t="s">
        <v>90</v>
      </c>
      <c r="E45" s="49" t="s">
        <v>90</v>
      </c>
      <c r="F45" s="98"/>
      <c r="G45" s="98"/>
      <c r="H45" s="98"/>
      <c r="I45" s="99">
        <v>758</v>
      </c>
      <c r="J45" s="99">
        <v>3509</v>
      </c>
      <c r="K45" s="99">
        <v>4994</v>
      </c>
      <c r="L45" s="99">
        <v>4112</v>
      </c>
      <c r="M45" s="99">
        <v>5232</v>
      </c>
      <c r="N45" s="50">
        <v>6433</v>
      </c>
      <c r="O45" s="50">
        <v>8751</v>
      </c>
      <c r="P45" s="50">
        <v>15443</v>
      </c>
      <c r="Q45" s="50">
        <v>18333</v>
      </c>
      <c r="R45" s="50">
        <v>21362</v>
      </c>
      <c r="S45" s="50">
        <v>24233</v>
      </c>
      <c r="T45" s="50">
        <v>25905</v>
      </c>
      <c r="U45" s="45">
        <f t="shared" ref="U45:U52" si="18">ROUND(SUM(T45/$H$1),0)</f>
        <v>6</v>
      </c>
      <c r="V45" s="93"/>
      <c r="W45" s="53"/>
      <c r="X45" s="7">
        <v>13</v>
      </c>
      <c r="Y45" s="94" t="s">
        <v>13</v>
      </c>
      <c r="Z45" s="76">
        <f t="shared" si="13"/>
        <v>343</v>
      </c>
      <c r="AA45" s="77">
        <f t="shared" si="14"/>
        <v>11</v>
      </c>
      <c r="AB45" s="78">
        <f t="shared" si="15"/>
        <v>3</v>
      </c>
    </row>
    <row r="46" spans="1:28" ht="12.75" customHeight="1" x14ac:dyDescent="0.2">
      <c r="A46" s="4" t="s">
        <v>40</v>
      </c>
      <c r="B46" s="3">
        <v>1</v>
      </c>
      <c r="C46" s="41" t="s">
        <v>4</v>
      </c>
      <c r="D46" s="49" t="s">
        <v>120</v>
      </c>
      <c r="E46" s="49" t="s">
        <v>92</v>
      </c>
      <c r="F46" s="98">
        <v>41816</v>
      </c>
      <c r="G46" s="98">
        <v>52962</v>
      </c>
      <c r="H46" s="98">
        <v>58495</v>
      </c>
      <c r="I46" s="99">
        <v>62119</v>
      </c>
      <c r="J46" s="99">
        <v>68306</v>
      </c>
      <c r="K46" s="99">
        <v>69954</v>
      </c>
      <c r="L46" s="99">
        <v>71499</v>
      </c>
      <c r="M46" s="99">
        <v>72585</v>
      </c>
      <c r="N46" s="50">
        <v>66935</v>
      </c>
      <c r="O46" s="50">
        <v>67461</v>
      </c>
      <c r="P46" s="50">
        <v>65630</v>
      </c>
      <c r="Q46" s="50">
        <v>63917</v>
      </c>
      <c r="R46" s="50">
        <v>68072</v>
      </c>
      <c r="S46" s="50">
        <v>65069</v>
      </c>
      <c r="T46" s="50">
        <v>62612</v>
      </c>
      <c r="U46" s="45">
        <f t="shared" si="18"/>
        <v>16</v>
      </c>
      <c r="V46" s="93"/>
      <c r="W46" s="53"/>
      <c r="X46" s="7">
        <v>14</v>
      </c>
      <c r="Y46" s="94" t="s">
        <v>124</v>
      </c>
      <c r="Z46" s="76">
        <f t="shared" si="13"/>
        <v>194</v>
      </c>
      <c r="AA46" s="77">
        <f t="shared" si="14"/>
        <v>8</v>
      </c>
      <c r="AB46" s="78">
        <f t="shared" si="15"/>
        <v>2</v>
      </c>
    </row>
    <row r="47" spans="1:28" ht="12.75" customHeight="1" x14ac:dyDescent="0.2">
      <c r="A47" s="4" t="s">
        <v>40</v>
      </c>
      <c r="B47" s="3">
        <v>1</v>
      </c>
      <c r="C47" s="41" t="s">
        <v>4</v>
      </c>
      <c r="D47" s="49" t="s">
        <v>95</v>
      </c>
      <c r="E47" s="49" t="s">
        <v>38</v>
      </c>
      <c r="F47" s="98">
        <v>135358</v>
      </c>
      <c r="G47" s="98">
        <v>130329</v>
      </c>
      <c r="H47" s="98">
        <v>137064</v>
      </c>
      <c r="I47" s="99">
        <v>139438</v>
      </c>
      <c r="J47" s="99">
        <v>145811</v>
      </c>
      <c r="K47" s="99">
        <v>151973</v>
      </c>
      <c r="L47" s="99">
        <v>152777</v>
      </c>
      <c r="M47" s="99">
        <v>151685</v>
      </c>
      <c r="N47" s="50">
        <v>157662</v>
      </c>
      <c r="O47" s="50">
        <v>160736</v>
      </c>
      <c r="P47" s="50">
        <v>158921</v>
      </c>
      <c r="Q47" s="50">
        <v>163905</v>
      </c>
      <c r="R47" s="50">
        <v>169704</v>
      </c>
      <c r="S47" s="50">
        <v>175505</v>
      </c>
      <c r="T47" s="50">
        <v>179764</v>
      </c>
      <c r="U47" s="45">
        <f t="shared" si="18"/>
        <v>45</v>
      </c>
      <c r="V47" s="93"/>
      <c r="W47" s="53"/>
      <c r="X47" s="7">
        <v>15</v>
      </c>
      <c r="Y47" s="94" t="s">
        <v>125</v>
      </c>
      <c r="Z47" s="76">
        <f t="shared" si="13"/>
        <v>257</v>
      </c>
      <c r="AA47" s="77">
        <f t="shared" si="14"/>
        <v>10</v>
      </c>
      <c r="AB47" s="78">
        <f t="shared" si="15"/>
        <v>2</v>
      </c>
    </row>
    <row r="48" spans="1:28" ht="13.5" customHeight="1" thickBot="1" x14ac:dyDescent="0.25">
      <c r="A48" s="4" t="s">
        <v>40</v>
      </c>
      <c r="B48" s="3">
        <v>1</v>
      </c>
      <c r="C48" s="41" t="s">
        <v>4</v>
      </c>
      <c r="D48" s="49" t="s">
        <v>97</v>
      </c>
      <c r="E48" s="49" t="s">
        <v>39</v>
      </c>
      <c r="F48" s="98">
        <v>81960</v>
      </c>
      <c r="G48" s="98">
        <v>81538</v>
      </c>
      <c r="H48" s="98">
        <v>86321</v>
      </c>
      <c r="I48" s="99">
        <v>88240</v>
      </c>
      <c r="J48" s="99">
        <v>96850</v>
      </c>
      <c r="K48" s="99">
        <v>102707</v>
      </c>
      <c r="L48" s="99">
        <v>102088</v>
      </c>
      <c r="M48" s="99">
        <v>104207</v>
      </c>
      <c r="N48" s="50">
        <v>105889</v>
      </c>
      <c r="O48" s="50">
        <v>112314</v>
      </c>
      <c r="P48" s="50">
        <v>111701</v>
      </c>
      <c r="Q48" s="50">
        <v>111463</v>
      </c>
      <c r="R48" s="50">
        <v>110724</v>
      </c>
      <c r="S48" s="50">
        <v>107338</v>
      </c>
      <c r="T48" s="50">
        <v>109760</v>
      </c>
      <c r="U48" s="45"/>
      <c r="V48" s="93"/>
      <c r="W48" s="53"/>
      <c r="X48" s="7">
        <v>16</v>
      </c>
      <c r="Y48" s="100" t="s">
        <v>16</v>
      </c>
      <c r="Z48" s="101">
        <f t="shared" si="13"/>
        <v>193</v>
      </c>
      <c r="AA48" s="102">
        <f t="shared" si="14"/>
        <v>8</v>
      </c>
      <c r="AB48" s="103">
        <f t="shared" si="15"/>
        <v>2</v>
      </c>
    </row>
    <row r="49" spans="1:28" ht="13.5" thickBot="1" x14ac:dyDescent="0.25">
      <c r="A49" s="4" t="s">
        <v>40</v>
      </c>
      <c r="B49" s="3">
        <v>1</v>
      </c>
      <c r="C49" s="41" t="s">
        <v>4</v>
      </c>
      <c r="D49" s="49" t="s">
        <v>99</v>
      </c>
      <c r="E49" s="49" t="s">
        <v>40</v>
      </c>
      <c r="F49" s="98">
        <v>114814</v>
      </c>
      <c r="G49" s="98">
        <v>117380</v>
      </c>
      <c r="H49" s="98">
        <v>115346</v>
      </c>
      <c r="I49" s="99">
        <v>112011</v>
      </c>
      <c r="J49" s="99">
        <v>116139</v>
      </c>
      <c r="K49" s="99">
        <v>118755</v>
      </c>
      <c r="L49" s="99">
        <v>114630</v>
      </c>
      <c r="M49" s="99">
        <v>111389</v>
      </c>
      <c r="N49" s="50">
        <v>112360</v>
      </c>
      <c r="O49" s="50">
        <v>115173</v>
      </c>
      <c r="P49" s="50">
        <v>119585</v>
      </c>
      <c r="Q49" s="50">
        <v>111269</v>
      </c>
      <c r="R49" s="50">
        <v>109558</v>
      </c>
      <c r="S49" s="50">
        <v>112944</v>
      </c>
      <c r="T49" s="50">
        <v>112354</v>
      </c>
      <c r="U49" s="45">
        <f t="shared" si="18"/>
        <v>28</v>
      </c>
      <c r="V49" s="93">
        <v>1</v>
      </c>
      <c r="W49" s="53"/>
      <c r="X49" s="7"/>
      <c r="Y49" s="7"/>
      <c r="Z49" s="104">
        <f>SUM(Z33:Z48)</f>
        <v>6829</v>
      </c>
      <c r="AA49" s="7">
        <f>SUM(AA33:AA48)</f>
        <v>231</v>
      </c>
      <c r="AB49" s="7">
        <f>SUM(AB33:AB48)</f>
        <v>50</v>
      </c>
    </row>
    <row r="50" spans="1:28" ht="13.5" thickBot="1" x14ac:dyDescent="0.25">
      <c r="A50" s="4" t="s">
        <v>40</v>
      </c>
      <c r="B50" s="3">
        <v>1</v>
      </c>
      <c r="C50" s="41" t="s">
        <v>4</v>
      </c>
      <c r="D50" s="49" t="s">
        <v>121</v>
      </c>
      <c r="E50" s="49" t="s">
        <v>89</v>
      </c>
      <c r="F50" s="98">
        <v>415787</v>
      </c>
      <c r="G50" s="98">
        <v>417193</v>
      </c>
      <c r="H50" s="98">
        <v>416734</v>
      </c>
      <c r="I50" s="99">
        <v>407046</v>
      </c>
      <c r="J50" s="99">
        <v>412980</v>
      </c>
      <c r="K50" s="99">
        <v>416614</v>
      </c>
      <c r="L50" s="99">
        <v>405566</v>
      </c>
      <c r="M50" s="99">
        <v>407436</v>
      </c>
      <c r="N50" s="50">
        <v>413925</v>
      </c>
      <c r="O50" s="50">
        <v>416908</v>
      </c>
      <c r="P50" s="50">
        <v>417382</v>
      </c>
      <c r="Q50" s="50">
        <v>438048</v>
      </c>
      <c r="R50" s="50">
        <v>453830</v>
      </c>
      <c r="S50" s="50">
        <v>470826</v>
      </c>
      <c r="T50" s="50">
        <v>483905</v>
      </c>
      <c r="U50" s="45">
        <f t="shared" si="18"/>
        <v>121</v>
      </c>
      <c r="V50" s="93">
        <v>5</v>
      </c>
      <c r="W50" s="53">
        <v>1</v>
      </c>
      <c r="X50" s="7"/>
      <c r="Y50" s="105" t="s">
        <v>90</v>
      </c>
      <c r="Z50" s="7"/>
    </row>
    <row r="51" spans="1:28" x14ac:dyDescent="0.2">
      <c r="A51" s="4" t="s">
        <v>40</v>
      </c>
      <c r="B51" s="3">
        <v>1</v>
      </c>
      <c r="C51" s="106" t="s">
        <v>4</v>
      </c>
      <c r="D51" s="107" t="s">
        <v>126</v>
      </c>
      <c r="E51" s="107" t="s">
        <v>88</v>
      </c>
      <c r="F51" s="108"/>
      <c r="G51" s="108"/>
      <c r="H51" s="108"/>
      <c r="I51" s="108"/>
      <c r="J51" s="108"/>
      <c r="K51" s="108"/>
      <c r="L51" s="108"/>
      <c r="M51" s="108"/>
      <c r="N51" s="109">
        <v>1400</v>
      </c>
      <c r="O51" s="109">
        <v>1737</v>
      </c>
      <c r="P51" s="109">
        <v>1594</v>
      </c>
      <c r="Q51" s="109">
        <v>1062</v>
      </c>
      <c r="R51" s="109">
        <v>1100</v>
      </c>
      <c r="S51" s="109">
        <v>1139</v>
      </c>
      <c r="T51" s="109">
        <v>982</v>
      </c>
      <c r="U51" s="45">
        <f t="shared" si="18"/>
        <v>0</v>
      </c>
      <c r="V51" s="110"/>
      <c r="W51" s="111"/>
      <c r="X51" s="7"/>
      <c r="Y51" s="112"/>
      <c r="Z51" s="113" t="s">
        <v>81</v>
      </c>
      <c r="AA51" s="114" t="s">
        <v>127</v>
      </c>
      <c r="AB51" s="115" t="s">
        <v>128</v>
      </c>
    </row>
    <row r="52" spans="1:28" ht="13.5" thickBot="1" x14ac:dyDescent="0.25">
      <c r="A52" s="4" t="s">
        <v>40</v>
      </c>
      <c r="B52" s="3">
        <v>1</v>
      </c>
      <c r="C52" s="54" t="s">
        <v>4</v>
      </c>
      <c r="D52" s="55" t="s">
        <v>103</v>
      </c>
      <c r="E52" s="55" t="s">
        <v>98</v>
      </c>
      <c r="F52" s="86">
        <v>415787</v>
      </c>
      <c r="G52" s="86">
        <v>417193</v>
      </c>
      <c r="H52" s="86"/>
      <c r="I52" s="116">
        <v>1231</v>
      </c>
      <c r="J52" s="116">
        <v>2669</v>
      </c>
      <c r="K52" s="116">
        <v>3844</v>
      </c>
      <c r="L52" s="116">
        <v>3426</v>
      </c>
      <c r="M52" s="116">
        <v>3326</v>
      </c>
      <c r="N52" s="56">
        <v>13945</v>
      </c>
      <c r="O52" s="56">
        <v>14539</v>
      </c>
      <c r="P52" s="56">
        <v>18246</v>
      </c>
      <c r="Q52" s="56">
        <v>19719</v>
      </c>
      <c r="R52" s="56">
        <v>19180</v>
      </c>
      <c r="S52" s="56">
        <v>19304</v>
      </c>
      <c r="T52" s="56">
        <v>19385</v>
      </c>
      <c r="U52" s="59">
        <f t="shared" si="18"/>
        <v>5</v>
      </c>
      <c r="V52" s="95"/>
      <c r="W52" s="61"/>
      <c r="X52" s="7"/>
      <c r="Y52" s="117" t="s">
        <v>86</v>
      </c>
      <c r="Z52" s="118">
        <f t="shared" ref="Z52:Z67" si="19">SUMIFS($U:$U,$C:$C,Y52,$E:$E,$Y$50)</f>
        <v>31</v>
      </c>
      <c r="AA52" s="119">
        <f t="shared" ref="AA52:AA67" si="20">SUMIFS($V:$V,$C:$C,Y52,$E:$E,$Y$50)</f>
        <v>0</v>
      </c>
      <c r="AB52" s="120">
        <f t="shared" ref="AB52:AB67" si="21">SUMIFS($W:$W,$C:$C,Y52,$E:$E,$Y$50)</f>
        <v>0</v>
      </c>
    </row>
    <row r="53" spans="1:28" ht="12.75" customHeight="1" x14ac:dyDescent="0.2">
      <c r="F53" s="7"/>
      <c r="G53" s="7"/>
      <c r="H53" s="7">
        <f t="shared" ref="H53:W53" si="22">SUM(H44:H52)</f>
        <v>854194</v>
      </c>
      <c r="I53" s="62">
        <f t="shared" si="22"/>
        <v>844289</v>
      </c>
      <c r="J53" s="62">
        <f t="shared" si="22"/>
        <v>881676</v>
      </c>
      <c r="K53" s="62">
        <f t="shared" si="22"/>
        <v>907269</v>
      </c>
      <c r="L53" s="62">
        <f t="shared" si="22"/>
        <v>897581</v>
      </c>
      <c r="M53" s="62">
        <f t="shared" si="22"/>
        <v>897718</v>
      </c>
      <c r="N53" s="7">
        <f t="shared" si="22"/>
        <v>919192</v>
      </c>
      <c r="O53" s="7">
        <f t="shared" si="22"/>
        <v>936345</v>
      </c>
      <c r="P53" s="7">
        <f t="shared" si="22"/>
        <v>948041</v>
      </c>
      <c r="Q53" s="7">
        <f>SUM(Q44:Q52)</f>
        <v>967627</v>
      </c>
      <c r="R53" s="7">
        <f>SUM(R44:R52)</f>
        <v>993440</v>
      </c>
      <c r="S53" s="7">
        <f>SUM(S44:S52)</f>
        <v>1016643</v>
      </c>
      <c r="T53" s="7">
        <f>SUM(T44:T52)</f>
        <v>1034158</v>
      </c>
      <c r="U53" s="7">
        <f t="shared" si="22"/>
        <v>231</v>
      </c>
      <c r="V53" s="3">
        <f t="shared" si="22"/>
        <v>6</v>
      </c>
      <c r="W53" s="63">
        <f t="shared" si="22"/>
        <v>1</v>
      </c>
      <c r="X53" s="7"/>
      <c r="Y53" s="117" t="s">
        <v>2</v>
      </c>
      <c r="Z53" s="118">
        <f t="shared" si="19"/>
        <v>33</v>
      </c>
      <c r="AA53" s="119">
        <f t="shared" si="20"/>
        <v>0</v>
      </c>
      <c r="AB53" s="120">
        <f t="shared" si="21"/>
        <v>0</v>
      </c>
    </row>
    <row r="54" spans="1:28" ht="13.5" thickBot="1" x14ac:dyDescent="0.25">
      <c r="F54" s="7"/>
      <c r="G54" s="7"/>
      <c r="H54" s="7"/>
      <c r="I54" s="62"/>
      <c r="J54" s="62"/>
      <c r="K54" s="62"/>
      <c r="L54" s="62"/>
      <c r="M54" s="62"/>
      <c r="N54" s="7"/>
      <c r="O54" s="7"/>
      <c r="P54" s="7"/>
      <c r="Q54" s="7"/>
      <c r="R54" s="7"/>
      <c r="S54" s="7"/>
      <c r="T54" s="7"/>
      <c r="U54" s="7"/>
      <c r="W54" s="63"/>
      <c r="X54" s="7"/>
      <c r="Y54" s="117" t="s">
        <v>3</v>
      </c>
      <c r="Z54" s="118">
        <f t="shared" si="19"/>
        <v>5</v>
      </c>
      <c r="AA54" s="119">
        <f t="shared" si="20"/>
        <v>0</v>
      </c>
      <c r="AB54" s="120">
        <f t="shared" si="21"/>
        <v>0</v>
      </c>
    </row>
    <row r="55" spans="1:28" ht="12.75" customHeight="1" x14ac:dyDescent="0.2">
      <c r="A55" s="4" t="s">
        <v>90</v>
      </c>
      <c r="B55" s="3">
        <v>7</v>
      </c>
      <c r="C55" s="31" t="s">
        <v>5</v>
      </c>
      <c r="D55" s="32" t="s">
        <v>129</v>
      </c>
      <c r="E55" s="32" t="s">
        <v>130</v>
      </c>
      <c r="F55" s="6">
        <v>31217</v>
      </c>
      <c r="G55" s="6">
        <v>28018</v>
      </c>
      <c r="H55" s="6">
        <v>27412</v>
      </c>
      <c r="I55" s="33">
        <v>26889</v>
      </c>
      <c r="J55" s="33">
        <v>28708</v>
      </c>
      <c r="K55" s="33">
        <v>29190</v>
      </c>
      <c r="L55" s="33">
        <v>27534</v>
      </c>
      <c r="M55" s="33">
        <v>26290</v>
      </c>
      <c r="N55" s="6">
        <v>22162</v>
      </c>
      <c r="O55" s="6">
        <v>21809</v>
      </c>
      <c r="P55" s="6">
        <v>20847</v>
      </c>
      <c r="Q55" s="6">
        <v>20565</v>
      </c>
      <c r="R55" s="6">
        <v>19356</v>
      </c>
      <c r="S55" s="6">
        <v>18704</v>
      </c>
      <c r="T55" s="6">
        <v>18633</v>
      </c>
      <c r="U55" s="34">
        <f>ROUND(SUM(T55/$H$1),0)</f>
        <v>5</v>
      </c>
      <c r="V55" s="88"/>
      <c r="W55" s="36"/>
      <c r="X55" s="7"/>
      <c r="Y55" s="117" t="s">
        <v>4</v>
      </c>
      <c r="Z55" s="118">
        <f t="shared" si="19"/>
        <v>6</v>
      </c>
      <c r="AA55" s="119">
        <f t="shared" si="20"/>
        <v>0</v>
      </c>
      <c r="AB55" s="120">
        <f t="shared" si="21"/>
        <v>0</v>
      </c>
    </row>
    <row r="56" spans="1:28" ht="12.75" customHeight="1" x14ac:dyDescent="0.2">
      <c r="A56" s="4" t="s">
        <v>90</v>
      </c>
      <c r="B56" s="3">
        <v>7</v>
      </c>
      <c r="C56" s="41" t="s">
        <v>5</v>
      </c>
      <c r="D56" s="49" t="s">
        <v>131</v>
      </c>
      <c r="E56" s="49" t="s">
        <v>130</v>
      </c>
      <c r="F56" s="50">
        <v>26804</v>
      </c>
      <c r="G56" s="50">
        <v>26205</v>
      </c>
      <c r="H56" s="50">
        <v>24891</v>
      </c>
      <c r="I56" s="51">
        <v>25477</v>
      </c>
      <c r="J56" s="51">
        <v>26826</v>
      </c>
      <c r="K56" s="51">
        <v>29747</v>
      </c>
      <c r="L56" s="51">
        <v>28267</v>
      </c>
      <c r="M56" s="51">
        <v>28544</v>
      </c>
      <c r="N56" s="50">
        <v>28388</v>
      </c>
      <c r="O56" s="50">
        <v>30390</v>
      </c>
      <c r="P56" s="50">
        <v>32852</v>
      </c>
      <c r="Q56" s="50">
        <v>32916</v>
      </c>
      <c r="R56" s="50">
        <v>34616</v>
      </c>
      <c r="S56" s="50">
        <v>36041</v>
      </c>
      <c r="T56" s="50">
        <v>35948</v>
      </c>
      <c r="U56" s="45">
        <f t="shared" ref="U56:U62" si="23">ROUND(SUM(T56/$H$1),0)</f>
        <v>9</v>
      </c>
      <c r="V56" s="93">
        <v>1</v>
      </c>
      <c r="W56" s="53"/>
      <c r="X56" s="7"/>
      <c r="Y56" s="117" t="s">
        <v>5</v>
      </c>
      <c r="Z56" s="118">
        <f t="shared" si="19"/>
        <v>14</v>
      </c>
      <c r="AA56" s="119">
        <f t="shared" si="20"/>
        <v>1</v>
      </c>
      <c r="AB56" s="120">
        <f t="shared" si="21"/>
        <v>0</v>
      </c>
    </row>
    <row r="57" spans="1:28" x14ac:dyDescent="0.2">
      <c r="A57" s="4" t="s">
        <v>90</v>
      </c>
      <c r="B57" s="3">
        <v>7</v>
      </c>
      <c r="C57" s="41" t="s">
        <v>5</v>
      </c>
      <c r="D57" s="49" t="s">
        <v>120</v>
      </c>
      <c r="E57" s="49" t="s">
        <v>92</v>
      </c>
      <c r="F57" s="50"/>
      <c r="G57" s="50"/>
      <c r="H57" s="50"/>
      <c r="I57" s="51"/>
      <c r="J57" s="51"/>
      <c r="K57" s="51">
        <v>326</v>
      </c>
      <c r="L57" s="51">
        <v>649</v>
      </c>
      <c r="M57" s="51">
        <v>775</v>
      </c>
      <c r="N57" s="50">
        <v>1407</v>
      </c>
      <c r="O57" s="50">
        <v>1399</v>
      </c>
      <c r="P57" s="50">
        <v>1419</v>
      </c>
      <c r="Q57" s="50">
        <v>1154</v>
      </c>
      <c r="R57" s="50">
        <v>1330</v>
      </c>
      <c r="S57" s="50">
        <v>1371</v>
      </c>
      <c r="T57" s="50">
        <v>1546</v>
      </c>
      <c r="U57" s="45">
        <f t="shared" si="23"/>
        <v>0</v>
      </c>
      <c r="V57" s="93"/>
      <c r="W57" s="53"/>
      <c r="X57" s="7"/>
      <c r="Y57" s="117" t="s">
        <v>6</v>
      </c>
      <c r="Z57" s="118">
        <f t="shared" si="19"/>
        <v>21</v>
      </c>
      <c r="AA57" s="119">
        <f t="shared" si="20"/>
        <v>1</v>
      </c>
      <c r="AB57" s="120">
        <f t="shared" si="21"/>
        <v>0</v>
      </c>
    </row>
    <row r="58" spans="1:28" x14ac:dyDescent="0.2">
      <c r="A58" s="4" t="s">
        <v>90</v>
      </c>
      <c r="B58" s="3">
        <v>7</v>
      </c>
      <c r="C58" s="41" t="s">
        <v>5</v>
      </c>
      <c r="D58" s="49" t="s">
        <v>94</v>
      </c>
      <c r="E58" s="49" t="s">
        <v>89</v>
      </c>
      <c r="F58" s="50">
        <v>64359</v>
      </c>
      <c r="G58" s="50">
        <v>65734</v>
      </c>
      <c r="H58" s="50">
        <v>69035</v>
      </c>
      <c r="I58" s="51">
        <v>66205</v>
      </c>
      <c r="J58" s="51">
        <v>69736</v>
      </c>
      <c r="K58" s="51">
        <v>69840</v>
      </c>
      <c r="L58" s="51">
        <v>70627</v>
      </c>
      <c r="M58" s="51">
        <v>70593</v>
      </c>
      <c r="N58" s="50">
        <v>70872</v>
      </c>
      <c r="O58" s="50">
        <v>68883</v>
      </c>
      <c r="P58" s="50">
        <v>67863</v>
      </c>
      <c r="Q58" s="50">
        <v>70003</v>
      </c>
      <c r="R58" s="50">
        <v>69958</v>
      </c>
      <c r="S58" s="50">
        <v>69815</v>
      </c>
      <c r="T58" s="50">
        <v>70996</v>
      </c>
      <c r="U58" s="45">
        <f t="shared" si="23"/>
        <v>18</v>
      </c>
      <c r="V58" s="93">
        <v>1</v>
      </c>
      <c r="W58" s="53">
        <v>1</v>
      </c>
      <c r="X58" s="7"/>
      <c r="Y58" s="117" t="s">
        <v>7</v>
      </c>
      <c r="Z58" s="118">
        <f t="shared" si="19"/>
        <v>23</v>
      </c>
      <c r="AA58" s="119">
        <f t="shared" si="20"/>
        <v>2</v>
      </c>
      <c r="AB58" s="120">
        <f t="shared" si="21"/>
        <v>0</v>
      </c>
    </row>
    <row r="59" spans="1:28" x14ac:dyDescent="0.2">
      <c r="A59" s="4" t="s">
        <v>90</v>
      </c>
      <c r="B59" s="3">
        <v>7</v>
      </c>
      <c r="C59" s="41" t="s">
        <v>5</v>
      </c>
      <c r="D59" s="49" t="s">
        <v>95</v>
      </c>
      <c r="E59" s="49" t="s">
        <v>38</v>
      </c>
      <c r="F59" s="50">
        <v>6624</v>
      </c>
      <c r="G59" s="50">
        <v>7200</v>
      </c>
      <c r="H59" s="50">
        <v>7397</v>
      </c>
      <c r="I59" s="51">
        <v>7879</v>
      </c>
      <c r="J59" s="51">
        <v>10966</v>
      </c>
      <c r="K59" s="51">
        <v>11842</v>
      </c>
      <c r="L59" s="51">
        <v>13106</v>
      </c>
      <c r="M59" s="51">
        <v>14633</v>
      </c>
      <c r="N59" s="50">
        <v>16713</v>
      </c>
      <c r="O59" s="50">
        <v>17914</v>
      </c>
      <c r="P59" s="50">
        <v>17874</v>
      </c>
      <c r="Q59" s="50">
        <v>18547</v>
      </c>
      <c r="R59" s="50">
        <v>19583</v>
      </c>
      <c r="S59" s="50">
        <v>19620</v>
      </c>
      <c r="T59" s="50">
        <v>19557</v>
      </c>
      <c r="U59" s="45">
        <f t="shared" si="23"/>
        <v>5</v>
      </c>
      <c r="V59" s="93"/>
      <c r="W59" s="53"/>
      <c r="X59" s="7"/>
      <c r="Y59" s="117" t="s">
        <v>122</v>
      </c>
      <c r="Z59" s="118">
        <f t="shared" si="19"/>
        <v>30</v>
      </c>
      <c r="AA59" s="119">
        <f t="shared" si="20"/>
        <v>1</v>
      </c>
      <c r="AB59" s="120">
        <f t="shared" si="21"/>
        <v>0</v>
      </c>
    </row>
    <row r="60" spans="1:28" x14ac:dyDescent="0.2">
      <c r="A60" s="4" t="s">
        <v>90</v>
      </c>
      <c r="B60" s="3">
        <v>7</v>
      </c>
      <c r="C60" s="41" t="s">
        <v>5</v>
      </c>
      <c r="D60" s="49" t="s">
        <v>132</v>
      </c>
      <c r="E60" s="49" t="s">
        <v>104</v>
      </c>
      <c r="F60" s="50"/>
      <c r="G60" s="50"/>
      <c r="H60" s="50"/>
      <c r="I60" s="51"/>
      <c r="J60" s="51">
        <v>115</v>
      </c>
      <c r="K60" s="51"/>
      <c r="L60" s="51"/>
      <c r="M60" s="51"/>
      <c r="N60" s="50">
        <v>195</v>
      </c>
      <c r="O60" s="50">
        <v>628</v>
      </c>
      <c r="P60" s="50">
        <v>17</v>
      </c>
      <c r="Q60" s="50"/>
      <c r="R60" s="50">
        <v>2000</v>
      </c>
      <c r="S60" s="50">
        <v>2041</v>
      </c>
      <c r="T60" s="50">
        <v>1620</v>
      </c>
      <c r="U60" s="45">
        <f t="shared" si="23"/>
        <v>0</v>
      </c>
      <c r="V60" s="93"/>
      <c r="W60" s="53"/>
      <c r="X60" s="7"/>
      <c r="Y60" s="117" t="s">
        <v>9</v>
      </c>
      <c r="Z60" s="118">
        <f t="shared" si="19"/>
        <v>251</v>
      </c>
      <c r="AA60" s="119">
        <f t="shared" si="20"/>
        <v>13</v>
      </c>
      <c r="AB60" s="120">
        <f t="shared" si="21"/>
        <v>3</v>
      </c>
    </row>
    <row r="61" spans="1:28" x14ac:dyDescent="0.2">
      <c r="A61" s="4" t="s">
        <v>90</v>
      </c>
      <c r="B61" s="3">
        <v>7</v>
      </c>
      <c r="C61" s="41" t="s">
        <v>5</v>
      </c>
      <c r="D61" s="49" t="s">
        <v>97</v>
      </c>
      <c r="E61" s="49" t="s">
        <v>39</v>
      </c>
      <c r="F61" s="50">
        <v>24082</v>
      </c>
      <c r="G61" s="50">
        <v>24921</v>
      </c>
      <c r="H61" s="50">
        <v>26423</v>
      </c>
      <c r="I61" s="51">
        <v>25942</v>
      </c>
      <c r="J61" s="51">
        <v>25204</v>
      </c>
      <c r="K61" s="51">
        <v>24076</v>
      </c>
      <c r="L61" s="51">
        <v>23635</v>
      </c>
      <c r="M61" s="51">
        <v>22494</v>
      </c>
      <c r="N61" s="50">
        <v>22173</v>
      </c>
      <c r="O61" s="50">
        <v>22657</v>
      </c>
      <c r="P61" s="50">
        <v>22294</v>
      </c>
      <c r="Q61" s="50">
        <v>22331</v>
      </c>
      <c r="R61" s="50">
        <v>20043</v>
      </c>
      <c r="S61" s="50">
        <v>19417</v>
      </c>
      <c r="T61" s="50">
        <v>19335</v>
      </c>
      <c r="U61" s="45"/>
      <c r="V61" s="93"/>
      <c r="W61" s="53"/>
      <c r="X61" s="7"/>
      <c r="Y61" s="117" t="s">
        <v>123</v>
      </c>
      <c r="Z61" s="118">
        <f t="shared" si="19"/>
        <v>215</v>
      </c>
      <c r="AA61" s="119">
        <f t="shared" si="20"/>
        <v>9</v>
      </c>
      <c r="AB61" s="120">
        <f t="shared" si="21"/>
        <v>3</v>
      </c>
    </row>
    <row r="62" spans="1:28" ht="13.5" thickBot="1" x14ac:dyDescent="0.25">
      <c r="A62" s="4" t="s">
        <v>90</v>
      </c>
      <c r="B62" s="3">
        <v>7</v>
      </c>
      <c r="C62" s="54" t="s">
        <v>5</v>
      </c>
      <c r="D62" s="55" t="s">
        <v>99</v>
      </c>
      <c r="E62" s="55" t="s">
        <v>40</v>
      </c>
      <c r="F62" s="56">
        <v>1542</v>
      </c>
      <c r="G62" s="56">
        <v>1610</v>
      </c>
      <c r="H62" s="56">
        <v>2288</v>
      </c>
      <c r="I62" s="57">
        <v>2183</v>
      </c>
      <c r="J62" s="57">
        <v>3173</v>
      </c>
      <c r="K62" s="57">
        <v>3867</v>
      </c>
      <c r="L62" s="57">
        <v>4096</v>
      </c>
      <c r="M62" s="57">
        <v>4993</v>
      </c>
      <c r="N62" s="56">
        <v>6499</v>
      </c>
      <c r="O62" s="56">
        <v>7533</v>
      </c>
      <c r="P62" s="56">
        <v>9062</v>
      </c>
      <c r="Q62" s="56">
        <v>9531</v>
      </c>
      <c r="R62" s="56">
        <v>10269</v>
      </c>
      <c r="S62" s="56">
        <v>10926</v>
      </c>
      <c r="T62" s="56">
        <v>11527</v>
      </c>
      <c r="U62" s="59">
        <f t="shared" si="23"/>
        <v>3</v>
      </c>
      <c r="V62" s="95"/>
      <c r="W62" s="61"/>
      <c r="X62" s="7"/>
      <c r="Y62" s="117" t="s">
        <v>11</v>
      </c>
      <c r="Z62" s="118">
        <f t="shared" si="19"/>
        <v>17</v>
      </c>
      <c r="AA62" s="119">
        <f t="shared" si="20"/>
        <v>0</v>
      </c>
      <c r="AB62" s="120">
        <f t="shared" si="21"/>
        <v>0</v>
      </c>
    </row>
    <row r="63" spans="1:28" x14ac:dyDescent="0.2">
      <c r="F63" s="7"/>
      <c r="G63" s="7"/>
      <c r="H63" s="7">
        <f t="shared" ref="H63:W63" si="24">SUM(H55:H62)</f>
        <v>157446</v>
      </c>
      <c r="I63" s="62">
        <f t="shared" si="24"/>
        <v>154575</v>
      </c>
      <c r="J63" s="62">
        <f t="shared" si="24"/>
        <v>164728</v>
      </c>
      <c r="K63" s="62">
        <f t="shared" si="24"/>
        <v>168888</v>
      </c>
      <c r="L63" s="62">
        <f t="shared" si="24"/>
        <v>167914</v>
      </c>
      <c r="M63" s="62">
        <f t="shared" si="24"/>
        <v>168322</v>
      </c>
      <c r="N63" s="7">
        <f t="shared" ref="N63:T63" si="25">SUM(N55:N62)</f>
        <v>168409</v>
      </c>
      <c r="O63" s="7">
        <f t="shared" si="25"/>
        <v>171213</v>
      </c>
      <c r="P63" s="7">
        <f t="shared" si="25"/>
        <v>172228</v>
      </c>
      <c r="Q63" s="7">
        <f t="shared" si="25"/>
        <v>175047</v>
      </c>
      <c r="R63" s="7">
        <f t="shared" si="25"/>
        <v>177155</v>
      </c>
      <c r="S63" s="7">
        <f t="shared" si="25"/>
        <v>177935</v>
      </c>
      <c r="T63" s="7">
        <f t="shared" si="25"/>
        <v>179162</v>
      </c>
      <c r="U63" s="7">
        <f t="shared" si="24"/>
        <v>40</v>
      </c>
      <c r="V63" s="3">
        <f t="shared" si="24"/>
        <v>2</v>
      </c>
      <c r="W63" s="63">
        <f t="shared" si="24"/>
        <v>1</v>
      </c>
      <c r="X63" s="7"/>
      <c r="Y63" s="117" t="s">
        <v>12</v>
      </c>
      <c r="Z63" s="118">
        <f t="shared" si="19"/>
        <v>4</v>
      </c>
      <c r="AA63" s="119">
        <f t="shared" si="20"/>
        <v>0</v>
      </c>
      <c r="AB63" s="120">
        <f t="shared" si="21"/>
        <v>0</v>
      </c>
    </row>
    <row r="64" spans="1:28" ht="13.5" customHeight="1" thickBot="1" x14ac:dyDescent="0.25">
      <c r="F64" s="7"/>
      <c r="G64" s="7"/>
      <c r="H64" s="7"/>
      <c r="I64" s="62"/>
      <c r="J64" s="62"/>
      <c r="K64" s="62"/>
      <c r="L64" s="62"/>
      <c r="M64" s="62"/>
      <c r="N64" s="7"/>
      <c r="O64" s="7"/>
      <c r="P64" s="7"/>
      <c r="Q64" s="7"/>
      <c r="R64" s="7"/>
      <c r="S64" s="7"/>
      <c r="T64" s="7"/>
      <c r="U64" s="7"/>
      <c r="W64" s="63"/>
      <c r="X64" s="7"/>
      <c r="Y64" s="117" t="s">
        <v>13</v>
      </c>
      <c r="Z64" s="118">
        <f t="shared" si="19"/>
        <v>5</v>
      </c>
      <c r="AA64" s="119">
        <f t="shared" si="20"/>
        <v>0</v>
      </c>
      <c r="AB64" s="120">
        <f t="shared" si="21"/>
        <v>0</v>
      </c>
    </row>
    <row r="65" spans="1:28" ht="12.75" customHeight="1" x14ac:dyDescent="0.2">
      <c r="A65" s="4" t="s">
        <v>89</v>
      </c>
      <c r="B65" s="3">
        <v>8</v>
      </c>
      <c r="C65" s="31" t="s">
        <v>6</v>
      </c>
      <c r="D65" s="32" t="s">
        <v>133</v>
      </c>
      <c r="E65" s="32" t="s">
        <v>105</v>
      </c>
      <c r="F65" s="6">
        <v>88973</v>
      </c>
      <c r="G65" s="6">
        <v>89314</v>
      </c>
      <c r="H65" s="6">
        <v>90029</v>
      </c>
      <c r="I65" s="33">
        <v>92361</v>
      </c>
      <c r="J65" s="33">
        <v>97031</v>
      </c>
      <c r="K65" s="33">
        <v>99015</v>
      </c>
      <c r="L65" s="33">
        <v>92031</v>
      </c>
      <c r="M65" s="33">
        <v>91740</v>
      </c>
      <c r="N65" s="6">
        <v>86620</v>
      </c>
      <c r="O65" s="6">
        <v>82659</v>
      </c>
      <c r="P65" s="6">
        <v>28180</v>
      </c>
      <c r="Q65" s="6">
        <v>22445</v>
      </c>
      <c r="R65" s="6">
        <v>24821</v>
      </c>
      <c r="S65" s="6">
        <v>23333</v>
      </c>
      <c r="T65" s="6">
        <v>20490</v>
      </c>
      <c r="U65" s="34">
        <f>ROUND(SUM(T65/$H$1),0)</f>
        <v>5</v>
      </c>
      <c r="V65" s="88">
        <v>1</v>
      </c>
      <c r="W65" s="36"/>
      <c r="X65" s="7"/>
      <c r="Y65" s="117" t="s">
        <v>124</v>
      </c>
      <c r="Z65" s="118">
        <f t="shared" si="19"/>
        <v>49</v>
      </c>
      <c r="AA65" s="119">
        <f t="shared" si="20"/>
        <v>2</v>
      </c>
      <c r="AB65" s="120">
        <f t="shared" si="21"/>
        <v>0</v>
      </c>
    </row>
    <row r="66" spans="1:28" ht="12.75" customHeight="1" x14ac:dyDescent="0.2">
      <c r="A66" s="4" t="s">
        <v>89</v>
      </c>
      <c r="B66" s="3">
        <v>8</v>
      </c>
      <c r="C66" s="41" t="s">
        <v>6</v>
      </c>
      <c r="D66" s="49" t="s">
        <v>131</v>
      </c>
      <c r="E66" s="49" t="s">
        <v>130</v>
      </c>
      <c r="F66" s="50">
        <v>79229</v>
      </c>
      <c r="G66" s="50">
        <v>78671</v>
      </c>
      <c r="H66" s="50">
        <v>76829</v>
      </c>
      <c r="I66" s="51">
        <v>79004</v>
      </c>
      <c r="J66" s="51">
        <v>78483</v>
      </c>
      <c r="K66" s="51">
        <v>77642</v>
      </c>
      <c r="L66" s="51">
        <v>78302</v>
      </c>
      <c r="M66" s="51">
        <v>78319</v>
      </c>
      <c r="N66" s="50">
        <v>70439</v>
      </c>
      <c r="O66" s="50">
        <v>71062</v>
      </c>
      <c r="P66" s="50">
        <v>72382</v>
      </c>
      <c r="Q66" s="50">
        <v>73414</v>
      </c>
      <c r="R66" s="50">
        <v>82460</v>
      </c>
      <c r="S66" s="50">
        <v>84500</v>
      </c>
      <c r="T66" s="50">
        <v>83755</v>
      </c>
      <c r="U66" s="45">
        <f t="shared" ref="U66:U73" si="26">ROUND(SUM(T66/$H$1),0)</f>
        <v>21</v>
      </c>
      <c r="V66" s="93">
        <v>1</v>
      </c>
      <c r="W66" s="53"/>
      <c r="X66" s="7"/>
      <c r="Y66" s="117" t="s">
        <v>125</v>
      </c>
      <c r="Z66" s="118">
        <f t="shared" si="19"/>
        <v>93</v>
      </c>
      <c r="AA66" s="119">
        <f t="shared" si="20"/>
        <v>4</v>
      </c>
      <c r="AB66" s="120">
        <f t="shared" si="21"/>
        <v>1</v>
      </c>
    </row>
    <row r="67" spans="1:28" ht="12.75" customHeight="1" x14ac:dyDescent="0.2">
      <c r="A67" s="4" t="s">
        <v>89</v>
      </c>
      <c r="B67" s="3">
        <v>8</v>
      </c>
      <c r="C67" s="41" t="s">
        <v>6</v>
      </c>
      <c r="D67" s="49" t="s">
        <v>134</v>
      </c>
      <c r="E67" s="49" t="s">
        <v>105</v>
      </c>
      <c r="F67" s="50"/>
      <c r="G67" s="50"/>
      <c r="H67" s="50"/>
      <c r="I67" s="51"/>
      <c r="J67" s="51"/>
      <c r="K67" s="51"/>
      <c r="L67" s="51"/>
      <c r="M67" s="51"/>
      <c r="N67" s="50"/>
      <c r="O67" s="50">
        <v>82659</v>
      </c>
      <c r="P67" s="50">
        <v>51900</v>
      </c>
      <c r="Q67" s="50">
        <v>52874</v>
      </c>
      <c r="R67" s="50">
        <v>49918</v>
      </c>
      <c r="S67" s="50">
        <v>51285</v>
      </c>
      <c r="T67" s="50">
        <v>55692</v>
      </c>
      <c r="U67" s="45">
        <f t="shared" si="26"/>
        <v>14</v>
      </c>
      <c r="V67" s="93"/>
      <c r="W67" s="53"/>
      <c r="X67" s="7"/>
      <c r="Y67" s="117" t="s">
        <v>16</v>
      </c>
      <c r="Z67" s="118">
        <f t="shared" si="19"/>
        <v>0</v>
      </c>
      <c r="AA67" s="119">
        <f t="shared" si="20"/>
        <v>0</v>
      </c>
      <c r="AB67" s="120">
        <f t="shared" si="21"/>
        <v>0</v>
      </c>
    </row>
    <row r="68" spans="1:28" ht="12.75" customHeight="1" x14ac:dyDescent="0.2">
      <c r="A68" s="4" t="s">
        <v>89</v>
      </c>
      <c r="B68" s="3">
        <v>8</v>
      </c>
      <c r="C68" s="41" t="s">
        <v>6</v>
      </c>
      <c r="D68" s="49" t="s">
        <v>94</v>
      </c>
      <c r="E68" s="49" t="s">
        <v>89</v>
      </c>
      <c r="F68" s="50">
        <v>137863</v>
      </c>
      <c r="G68" s="50">
        <v>136620</v>
      </c>
      <c r="H68" s="50">
        <v>130936</v>
      </c>
      <c r="I68" s="51">
        <v>128863</v>
      </c>
      <c r="J68" s="51">
        <v>133453</v>
      </c>
      <c r="K68" s="51">
        <v>133783</v>
      </c>
      <c r="L68" s="51">
        <v>126258</v>
      </c>
      <c r="M68" s="51">
        <v>124963</v>
      </c>
      <c r="N68" s="50">
        <v>123968</v>
      </c>
      <c r="O68" s="50">
        <v>125724</v>
      </c>
      <c r="P68" s="50">
        <v>124992</v>
      </c>
      <c r="Q68" s="50">
        <v>129089</v>
      </c>
      <c r="R68" s="50">
        <v>129983</v>
      </c>
      <c r="S68" s="50">
        <v>130735</v>
      </c>
      <c r="T68" s="50">
        <v>134329</v>
      </c>
      <c r="U68" s="45">
        <f t="shared" si="26"/>
        <v>34</v>
      </c>
      <c r="V68" s="93">
        <v>1</v>
      </c>
      <c r="W68" s="53">
        <v>1</v>
      </c>
      <c r="X68" s="7"/>
      <c r="Y68" s="121"/>
      <c r="Z68" s="118"/>
      <c r="AA68" s="119"/>
      <c r="AB68" s="120"/>
    </row>
    <row r="69" spans="1:28" ht="13.5" customHeight="1" thickBot="1" x14ac:dyDescent="0.25">
      <c r="A69" s="4" t="s">
        <v>89</v>
      </c>
      <c r="B69" s="3">
        <v>8</v>
      </c>
      <c r="C69" s="41" t="s">
        <v>6</v>
      </c>
      <c r="D69" s="49" t="s">
        <v>95</v>
      </c>
      <c r="E69" s="49" t="s">
        <v>38</v>
      </c>
      <c r="F69" s="50">
        <v>58080</v>
      </c>
      <c r="G69" s="50">
        <v>62920</v>
      </c>
      <c r="H69" s="50">
        <v>66073</v>
      </c>
      <c r="I69" s="51">
        <v>65908</v>
      </c>
      <c r="J69" s="51">
        <v>67992</v>
      </c>
      <c r="K69" s="51">
        <v>77319</v>
      </c>
      <c r="L69" s="51">
        <v>78830</v>
      </c>
      <c r="M69" s="51">
        <v>79819</v>
      </c>
      <c r="N69" s="50">
        <v>88196</v>
      </c>
      <c r="O69" s="50">
        <v>90438</v>
      </c>
      <c r="P69" s="50">
        <v>88506</v>
      </c>
      <c r="Q69" s="50">
        <v>90533</v>
      </c>
      <c r="R69" s="50">
        <v>78096</v>
      </c>
      <c r="S69" s="50">
        <v>78868</v>
      </c>
      <c r="T69" s="50">
        <v>79654</v>
      </c>
      <c r="U69" s="45">
        <f t="shared" si="26"/>
        <v>20</v>
      </c>
      <c r="V69" s="93"/>
      <c r="W69" s="53"/>
      <c r="X69" s="7"/>
      <c r="Y69" s="122" t="s">
        <v>116</v>
      </c>
      <c r="Z69" s="123">
        <f>SUM(Z52:Z68)</f>
        <v>797</v>
      </c>
      <c r="AA69" s="123">
        <f>SUM(AA52:AA68)</f>
        <v>33</v>
      </c>
      <c r="AB69" s="124">
        <f>SUM(AB52:AB68)</f>
        <v>7</v>
      </c>
    </row>
    <row r="70" spans="1:28" ht="12.75" customHeight="1" x14ac:dyDescent="0.2">
      <c r="A70" s="4" t="s">
        <v>89</v>
      </c>
      <c r="B70" s="3">
        <v>8</v>
      </c>
      <c r="C70" s="41" t="s">
        <v>6</v>
      </c>
      <c r="D70" s="49" t="s">
        <v>135</v>
      </c>
      <c r="E70" s="49" t="s">
        <v>92</v>
      </c>
      <c r="F70" s="50"/>
      <c r="G70" s="50"/>
      <c r="H70" s="50"/>
      <c r="I70" s="51"/>
      <c r="J70" s="51"/>
      <c r="K70" s="51"/>
      <c r="L70" s="51">
        <v>310</v>
      </c>
      <c r="M70" s="51">
        <v>735</v>
      </c>
      <c r="N70" s="50">
        <v>3311</v>
      </c>
      <c r="O70" s="50">
        <v>3423</v>
      </c>
      <c r="P70" s="50">
        <v>4616</v>
      </c>
      <c r="Q70" s="50">
        <v>4358</v>
      </c>
      <c r="R70" s="50">
        <v>5106</v>
      </c>
      <c r="S70" s="50">
        <v>4833</v>
      </c>
      <c r="T70" s="50">
        <v>5415</v>
      </c>
      <c r="U70" s="45">
        <f t="shared" si="26"/>
        <v>1</v>
      </c>
      <c r="V70" s="93"/>
      <c r="W70" s="53"/>
      <c r="X70" s="7"/>
      <c r="Y70" s="7"/>
      <c r="Z70" s="7"/>
    </row>
    <row r="71" spans="1:28" ht="12.75" customHeight="1" x14ac:dyDescent="0.2">
      <c r="A71" s="4" t="s">
        <v>89</v>
      </c>
      <c r="B71" s="3">
        <v>8</v>
      </c>
      <c r="C71" s="41" t="s">
        <v>6</v>
      </c>
      <c r="D71" s="49" t="s">
        <v>132</v>
      </c>
      <c r="E71" s="49" t="s">
        <v>104</v>
      </c>
      <c r="F71" s="50"/>
      <c r="G71" s="50"/>
      <c r="H71" s="50"/>
      <c r="I71" s="51"/>
      <c r="J71" s="51"/>
      <c r="K71" s="51"/>
      <c r="L71" s="51">
        <v>1153</v>
      </c>
      <c r="M71" s="51">
        <v>4118</v>
      </c>
      <c r="N71" s="50">
        <v>12773</v>
      </c>
      <c r="O71" s="50">
        <v>12334</v>
      </c>
      <c r="P71" s="50">
        <v>13823</v>
      </c>
      <c r="Q71" s="50">
        <v>15050</v>
      </c>
      <c r="R71" s="50">
        <v>17095</v>
      </c>
      <c r="S71" s="50">
        <v>17040</v>
      </c>
      <c r="T71" s="50">
        <v>16960</v>
      </c>
      <c r="U71" s="45">
        <f t="shared" si="26"/>
        <v>4</v>
      </c>
      <c r="V71" s="93"/>
      <c r="W71" s="53"/>
      <c r="X71" s="7"/>
      <c r="Y71" s="7"/>
      <c r="Z71" s="7"/>
    </row>
    <row r="72" spans="1:28" ht="13.5" customHeight="1" x14ac:dyDescent="0.2">
      <c r="A72" s="4" t="s">
        <v>89</v>
      </c>
      <c r="B72" s="3">
        <v>8</v>
      </c>
      <c r="C72" s="41" t="s">
        <v>6</v>
      </c>
      <c r="D72" s="49" t="s">
        <v>97</v>
      </c>
      <c r="E72" s="49" t="s">
        <v>39</v>
      </c>
      <c r="F72" s="50">
        <v>10687</v>
      </c>
      <c r="G72" s="50">
        <v>12209</v>
      </c>
      <c r="H72" s="50">
        <v>13338</v>
      </c>
      <c r="I72" s="51">
        <v>14469</v>
      </c>
      <c r="J72" s="51">
        <v>16109</v>
      </c>
      <c r="K72" s="51">
        <v>14764</v>
      </c>
      <c r="L72" s="51">
        <v>14883</v>
      </c>
      <c r="M72" s="51">
        <v>16677</v>
      </c>
      <c r="N72" s="50">
        <v>18778</v>
      </c>
      <c r="O72" s="50">
        <v>18796</v>
      </c>
      <c r="P72" s="50">
        <v>18493</v>
      </c>
      <c r="Q72" s="50">
        <v>20235</v>
      </c>
      <c r="R72" s="50">
        <v>23109</v>
      </c>
      <c r="S72" s="50">
        <v>25699</v>
      </c>
      <c r="T72" s="50">
        <v>27608</v>
      </c>
      <c r="U72" s="45"/>
      <c r="V72" s="93"/>
      <c r="W72" s="53"/>
      <c r="X72" s="7"/>
    </row>
    <row r="73" spans="1:28" ht="12.75" customHeight="1" thickBot="1" x14ac:dyDescent="0.25">
      <c r="A73" s="4" t="s">
        <v>89</v>
      </c>
      <c r="B73" s="3">
        <v>8</v>
      </c>
      <c r="C73" s="54" t="s">
        <v>6</v>
      </c>
      <c r="D73" s="55" t="s">
        <v>99</v>
      </c>
      <c r="E73" s="55" t="s">
        <v>40</v>
      </c>
      <c r="F73" s="56">
        <v>545</v>
      </c>
      <c r="G73" s="56">
        <v>1849</v>
      </c>
      <c r="H73" s="56">
        <v>3399</v>
      </c>
      <c r="I73" s="57">
        <v>2821</v>
      </c>
      <c r="J73" s="57">
        <v>3312</v>
      </c>
      <c r="K73" s="57">
        <v>6010</v>
      </c>
      <c r="L73" s="57">
        <v>9806</v>
      </c>
      <c r="M73" s="57">
        <v>7956</v>
      </c>
      <c r="N73" s="56">
        <v>9578</v>
      </c>
      <c r="O73" s="56">
        <v>12164</v>
      </c>
      <c r="P73" s="56">
        <v>16369</v>
      </c>
      <c r="Q73" s="56">
        <v>19467</v>
      </c>
      <c r="R73" s="56">
        <v>17878</v>
      </c>
      <c r="S73" s="58">
        <v>16856</v>
      </c>
      <c r="T73" s="58">
        <v>12776</v>
      </c>
      <c r="U73" s="59">
        <f t="shared" si="26"/>
        <v>3</v>
      </c>
      <c r="V73" s="95"/>
      <c r="W73" s="61"/>
      <c r="X73" s="7"/>
    </row>
    <row r="74" spans="1:28" ht="13.5" customHeight="1" x14ac:dyDescent="0.2">
      <c r="F74" s="7"/>
      <c r="G74" s="7"/>
      <c r="H74" s="7">
        <f t="shared" ref="H74:W74" si="27">SUM(H65:H73)</f>
        <v>380604</v>
      </c>
      <c r="I74" s="62">
        <f t="shared" si="27"/>
        <v>383426</v>
      </c>
      <c r="J74" s="62">
        <f t="shared" si="27"/>
        <v>396380</v>
      </c>
      <c r="K74" s="62">
        <f t="shared" si="27"/>
        <v>408533</v>
      </c>
      <c r="L74" s="62">
        <f t="shared" si="27"/>
        <v>401573</v>
      </c>
      <c r="M74" s="62">
        <f t="shared" si="27"/>
        <v>404327</v>
      </c>
      <c r="N74" s="7">
        <f t="shared" si="27"/>
        <v>413663</v>
      </c>
      <c r="O74" s="7">
        <f t="shared" si="27"/>
        <v>499259</v>
      </c>
      <c r="P74" s="7">
        <f t="shared" si="27"/>
        <v>419261</v>
      </c>
      <c r="Q74" s="7">
        <f t="shared" si="27"/>
        <v>427465</v>
      </c>
      <c r="R74" s="7">
        <f t="shared" si="27"/>
        <v>428466</v>
      </c>
      <c r="S74" s="7">
        <f t="shared" si="27"/>
        <v>433149</v>
      </c>
      <c r="T74" s="7">
        <f t="shared" si="27"/>
        <v>436679</v>
      </c>
      <c r="U74" s="7">
        <f>SUM(U65:U73)</f>
        <v>102</v>
      </c>
      <c r="V74" s="3">
        <f t="shared" si="27"/>
        <v>3</v>
      </c>
      <c r="W74" s="63">
        <f t="shared" si="27"/>
        <v>1</v>
      </c>
      <c r="X74" s="7"/>
    </row>
    <row r="75" spans="1:28" ht="12.75" customHeight="1" thickBot="1" x14ac:dyDescent="0.25">
      <c r="F75" s="7"/>
      <c r="G75" s="7"/>
      <c r="H75" s="7"/>
      <c r="I75" s="62"/>
      <c r="J75" s="62"/>
      <c r="K75" s="62"/>
      <c r="L75" s="62"/>
      <c r="M75" s="62"/>
      <c r="N75" s="7"/>
      <c r="O75" s="7"/>
      <c r="P75" s="7"/>
      <c r="Q75" s="7"/>
      <c r="R75" s="7"/>
      <c r="S75" s="7"/>
      <c r="T75" s="7"/>
      <c r="U75" s="7"/>
      <c r="W75" s="63"/>
      <c r="X75" s="7"/>
    </row>
    <row r="76" spans="1:28" ht="12.75" customHeight="1" x14ac:dyDescent="0.2">
      <c r="A76" s="4" t="s">
        <v>96</v>
      </c>
      <c r="B76" s="3">
        <v>4</v>
      </c>
      <c r="C76" s="31" t="s">
        <v>7</v>
      </c>
      <c r="D76" s="32" t="s">
        <v>136</v>
      </c>
      <c r="E76" s="32" t="s">
        <v>102</v>
      </c>
      <c r="F76" s="6">
        <v>302329</v>
      </c>
      <c r="G76" s="6">
        <v>304098</v>
      </c>
      <c r="H76" s="6">
        <v>307110</v>
      </c>
      <c r="I76" s="33">
        <v>299742</v>
      </c>
      <c r="J76" s="33">
        <v>300682</v>
      </c>
      <c r="K76" s="33">
        <v>286021</v>
      </c>
      <c r="L76" s="33">
        <v>265245</v>
      </c>
      <c r="M76" s="33">
        <v>271322</v>
      </c>
      <c r="N76" s="6">
        <v>259790</v>
      </c>
      <c r="O76" s="6">
        <v>262598</v>
      </c>
      <c r="P76" s="6">
        <v>266639</v>
      </c>
      <c r="Q76" s="6">
        <v>266459</v>
      </c>
      <c r="R76" s="6">
        <v>264083</v>
      </c>
      <c r="S76" s="6">
        <v>254500</v>
      </c>
      <c r="T76" s="6">
        <v>253402</v>
      </c>
      <c r="U76" s="34">
        <f>ROUND(SUM(T76/$H$1),0)</f>
        <v>63</v>
      </c>
      <c r="V76" s="88"/>
      <c r="W76" s="36"/>
      <c r="X76" s="7"/>
    </row>
    <row r="77" spans="1:28" ht="12.75" customHeight="1" x14ac:dyDescent="0.2">
      <c r="A77" s="4" t="s">
        <v>96</v>
      </c>
      <c r="B77" s="3">
        <v>4</v>
      </c>
      <c r="C77" s="125" t="s">
        <v>7</v>
      </c>
      <c r="D77" s="42" t="s">
        <v>137</v>
      </c>
      <c r="E77" s="42" t="s">
        <v>90</v>
      </c>
      <c r="F77" s="43"/>
      <c r="G77" s="43"/>
      <c r="H77" s="43"/>
      <c r="I77" s="44">
        <v>85</v>
      </c>
      <c r="J77" s="44">
        <v>1756</v>
      </c>
      <c r="K77" s="44">
        <v>25845</v>
      </c>
      <c r="L77" s="44">
        <v>25765</v>
      </c>
      <c r="M77" s="44">
        <v>29370</v>
      </c>
      <c r="N77" s="43">
        <v>32106</v>
      </c>
      <c r="O77" s="43">
        <v>42258</v>
      </c>
      <c r="P77" s="43">
        <v>49342</v>
      </c>
      <c r="Q77" s="43">
        <v>59109</v>
      </c>
      <c r="R77" s="43">
        <v>85762</v>
      </c>
      <c r="S77" s="43">
        <v>88838</v>
      </c>
      <c r="T77" s="43">
        <v>91494</v>
      </c>
      <c r="U77" s="45">
        <f t="shared" ref="U77:U86" si="28">ROUND(SUM(T77/$H$1),0)</f>
        <v>23</v>
      </c>
      <c r="V77" s="126">
        <v>2</v>
      </c>
      <c r="W77" s="47"/>
      <c r="X77" s="7"/>
      <c r="Y77" s="7"/>
    </row>
    <row r="78" spans="1:28" ht="12.75" customHeight="1" x14ac:dyDescent="0.2">
      <c r="A78" s="4" t="s">
        <v>96</v>
      </c>
      <c r="B78" s="3">
        <v>4</v>
      </c>
      <c r="C78" s="125" t="s">
        <v>7</v>
      </c>
      <c r="D78" s="42" t="s">
        <v>138</v>
      </c>
      <c r="E78" s="42" t="s">
        <v>92</v>
      </c>
      <c r="F78" s="43"/>
      <c r="G78" s="43"/>
      <c r="H78" s="43"/>
      <c r="I78" s="44">
        <v>7244</v>
      </c>
      <c r="J78" s="44">
        <v>17704</v>
      </c>
      <c r="K78" s="44">
        <v>19854</v>
      </c>
      <c r="L78" s="44">
        <v>23508</v>
      </c>
      <c r="M78" s="44">
        <v>24776</v>
      </c>
      <c r="N78" s="43">
        <v>26342</v>
      </c>
      <c r="O78" s="43">
        <v>26032</v>
      </c>
      <c r="P78" s="43">
        <v>25437</v>
      </c>
      <c r="Q78" s="43">
        <v>23054</v>
      </c>
      <c r="R78" s="43">
        <v>23809</v>
      </c>
      <c r="S78" s="43">
        <v>23782</v>
      </c>
      <c r="T78" s="43">
        <v>23264</v>
      </c>
      <c r="U78" s="45">
        <f t="shared" si="28"/>
        <v>6</v>
      </c>
      <c r="V78" s="126" t="s">
        <v>139</v>
      </c>
      <c r="W78" s="47"/>
      <c r="X78" s="7"/>
    </row>
    <row r="79" spans="1:28" ht="12.75" customHeight="1" x14ac:dyDescent="0.2">
      <c r="A79" s="4" t="s">
        <v>96</v>
      </c>
      <c r="B79" s="3">
        <v>4</v>
      </c>
      <c r="C79" s="41" t="s">
        <v>7</v>
      </c>
      <c r="D79" s="49" t="s">
        <v>114</v>
      </c>
      <c r="E79" s="49" t="s">
        <v>102</v>
      </c>
      <c r="F79" s="50">
        <v>334833</v>
      </c>
      <c r="G79" s="50">
        <v>337943</v>
      </c>
      <c r="H79" s="50">
        <v>364135</v>
      </c>
      <c r="I79" s="51">
        <v>346884</v>
      </c>
      <c r="J79" s="51">
        <v>351235</v>
      </c>
      <c r="K79" s="51">
        <v>340592</v>
      </c>
      <c r="L79" s="51">
        <v>329030</v>
      </c>
      <c r="M79" s="51">
        <v>339740</v>
      </c>
      <c r="N79" s="43">
        <v>339297</v>
      </c>
      <c r="O79" s="43">
        <v>337649</v>
      </c>
      <c r="P79" s="43">
        <v>348466</v>
      </c>
      <c r="Q79" s="43">
        <v>377608</v>
      </c>
      <c r="R79" s="43">
        <v>387008</v>
      </c>
      <c r="S79" s="43">
        <v>401591</v>
      </c>
      <c r="T79" s="43">
        <v>411749</v>
      </c>
      <c r="U79" s="45">
        <f t="shared" si="28"/>
        <v>103</v>
      </c>
      <c r="V79" s="93">
        <v>5</v>
      </c>
      <c r="W79" s="53">
        <v>1</v>
      </c>
      <c r="X79" s="7"/>
    </row>
    <row r="80" spans="1:28" ht="12.75" customHeight="1" x14ac:dyDescent="0.2">
      <c r="A80" s="4" t="s">
        <v>96</v>
      </c>
      <c r="B80" s="3">
        <v>4</v>
      </c>
      <c r="C80" s="41" t="s">
        <v>7</v>
      </c>
      <c r="D80" s="49" t="s">
        <v>94</v>
      </c>
      <c r="E80" s="49" t="s">
        <v>89</v>
      </c>
      <c r="F80" s="50">
        <v>561116</v>
      </c>
      <c r="G80" s="50">
        <v>570427</v>
      </c>
      <c r="H80" s="50">
        <v>580851</v>
      </c>
      <c r="I80" s="51">
        <v>556222</v>
      </c>
      <c r="J80" s="51">
        <v>572657</v>
      </c>
      <c r="K80" s="51">
        <v>572548</v>
      </c>
      <c r="L80" s="51">
        <v>579091</v>
      </c>
      <c r="M80" s="51">
        <v>590030</v>
      </c>
      <c r="N80" s="43">
        <v>599852</v>
      </c>
      <c r="O80" s="43">
        <v>601989</v>
      </c>
      <c r="P80" s="43">
        <v>612746</v>
      </c>
      <c r="Q80" s="43">
        <v>618384</v>
      </c>
      <c r="R80" s="43">
        <v>630101</v>
      </c>
      <c r="S80" s="43">
        <v>649073</v>
      </c>
      <c r="T80" s="43">
        <v>642950</v>
      </c>
      <c r="U80" s="45">
        <f t="shared" si="28"/>
        <v>161</v>
      </c>
      <c r="V80" s="93">
        <v>6</v>
      </c>
      <c r="W80" s="53">
        <v>1</v>
      </c>
      <c r="X80" s="7"/>
    </row>
    <row r="81" spans="1:28" ht="12.75" customHeight="1" x14ac:dyDescent="0.2">
      <c r="A81" s="4" t="s">
        <v>96</v>
      </c>
      <c r="B81" s="3">
        <v>4</v>
      </c>
      <c r="C81" s="41" t="s">
        <v>7</v>
      </c>
      <c r="D81" s="49" t="s">
        <v>95</v>
      </c>
      <c r="E81" s="49" t="s">
        <v>38</v>
      </c>
      <c r="F81" s="50">
        <v>344357</v>
      </c>
      <c r="G81" s="50">
        <v>346845</v>
      </c>
      <c r="H81" s="50">
        <v>354059</v>
      </c>
      <c r="I81" s="51">
        <v>354478</v>
      </c>
      <c r="J81" s="51">
        <v>381386</v>
      </c>
      <c r="K81" s="51">
        <v>389386</v>
      </c>
      <c r="L81" s="51">
        <v>396911</v>
      </c>
      <c r="M81" s="51">
        <v>411556</v>
      </c>
      <c r="N81" s="43">
        <v>441638</v>
      </c>
      <c r="O81" s="43">
        <v>440371</v>
      </c>
      <c r="P81" s="43">
        <v>430239</v>
      </c>
      <c r="Q81" s="43">
        <v>418278</v>
      </c>
      <c r="R81" s="43">
        <v>418785</v>
      </c>
      <c r="S81" s="43">
        <v>432898</v>
      </c>
      <c r="T81" s="43">
        <v>428329</v>
      </c>
      <c r="U81" s="45">
        <f t="shared" si="28"/>
        <v>107</v>
      </c>
      <c r="V81" s="93">
        <v>2</v>
      </c>
      <c r="W81" s="53"/>
      <c r="X81" s="7"/>
    </row>
    <row r="82" spans="1:28" ht="12.75" customHeight="1" x14ac:dyDescent="0.2">
      <c r="A82" s="4" t="s">
        <v>96</v>
      </c>
      <c r="B82" s="3">
        <v>4</v>
      </c>
      <c r="C82" s="41" t="s">
        <v>7</v>
      </c>
      <c r="D82" s="49" t="s">
        <v>97</v>
      </c>
      <c r="E82" s="49" t="s">
        <v>39</v>
      </c>
      <c r="F82" s="50">
        <v>219909</v>
      </c>
      <c r="G82" s="50">
        <v>207308</v>
      </c>
      <c r="H82" s="50">
        <v>176092</v>
      </c>
      <c r="I82" s="51">
        <v>186354</v>
      </c>
      <c r="J82" s="51">
        <v>200806</v>
      </c>
      <c r="K82" s="51">
        <v>201458</v>
      </c>
      <c r="L82" s="51">
        <v>213207</v>
      </c>
      <c r="M82" s="51">
        <v>219978</v>
      </c>
      <c r="N82" s="43">
        <v>227840</v>
      </c>
      <c r="O82" s="43">
        <v>231035</v>
      </c>
      <c r="P82" s="43">
        <v>227901</v>
      </c>
      <c r="Q82" s="43">
        <v>227423</v>
      </c>
      <c r="R82" s="43">
        <v>199138</v>
      </c>
      <c r="S82" s="43">
        <v>198867</v>
      </c>
      <c r="T82" s="43">
        <v>197138</v>
      </c>
      <c r="U82" s="45"/>
      <c r="V82" s="93"/>
      <c r="W82" s="53"/>
      <c r="X82" s="7"/>
    </row>
    <row r="83" spans="1:28" x14ac:dyDescent="0.2">
      <c r="A83" s="4" t="s">
        <v>96</v>
      </c>
      <c r="B83" s="3">
        <v>4</v>
      </c>
      <c r="C83" s="41" t="s">
        <v>7</v>
      </c>
      <c r="D83" s="49" t="s">
        <v>99</v>
      </c>
      <c r="E83" s="49" t="s">
        <v>40</v>
      </c>
      <c r="F83" s="50">
        <v>41316</v>
      </c>
      <c r="G83" s="50">
        <v>47185</v>
      </c>
      <c r="H83" s="50">
        <v>61970</v>
      </c>
      <c r="I83" s="51">
        <v>71368</v>
      </c>
      <c r="J83" s="51">
        <v>70523</v>
      </c>
      <c r="K83" s="51">
        <v>57696</v>
      </c>
      <c r="L83" s="51">
        <v>58711</v>
      </c>
      <c r="M83" s="51">
        <v>19967</v>
      </c>
      <c r="N83" s="43">
        <v>28668</v>
      </c>
      <c r="O83" s="43">
        <v>31836</v>
      </c>
      <c r="P83" s="43">
        <v>34539</v>
      </c>
      <c r="Q83" s="43">
        <v>34697</v>
      </c>
      <c r="R83" s="43">
        <v>33444</v>
      </c>
      <c r="S83" s="43">
        <v>35948</v>
      </c>
      <c r="T83" s="43">
        <v>46286</v>
      </c>
      <c r="U83" s="45">
        <f t="shared" si="28"/>
        <v>12</v>
      </c>
      <c r="V83" s="93"/>
      <c r="W83" s="53"/>
      <c r="X83" s="7"/>
    </row>
    <row r="84" spans="1:28" x14ac:dyDescent="0.2">
      <c r="A84" s="4" t="s">
        <v>96</v>
      </c>
      <c r="B84" s="3">
        <v>4</v>
      </c>
      <c r="C84" s="41" t="s">
        <v>7</v>
      </c>
      <c r="D84" s="49" t="s">
        <v>115</v>
      </c>
      <c r="E84" s="49" t="s">
        <v>100</v>
      </c>
      <c r="F84" s="50"/>
      <c r="G84" s="50"/>
      <c r="H84" s="50"/>
      <c r="I84" s="51"/>
      <c r="J84" s="51">
        <v>218</v>
      </c>
      <c r="K84" s="51">
        <v>981</v>
      </c>
      <c r="L84" s="51">
        <v>1299</v>
      </c>
      <c r="M84" s="51">
        <v>1338</v>
      </c>
      <c r="N84" s="43">
        <v>3000</v>
      </c>
      <c r="O84" s="43">
        <v>2957</v>
      </c>
      <c r="P84" s="43">
        <v>2779</v>
      </c>
      <c r="Q84" s="43">
        <v>2519</v>
      </c>
      <c r="R84" s="43">
        <v>1910</v>
      </c>
      <c r="S84" s="43">
        <v>2816</v>
      </c>
      <c r="T84" s="43">
        <v>2725</v>
      </c>
      <c r="U84" s="45">
        <f t="shared" si="28"/>
        <v>1</v>
      </c>
      <c r="V84" s="93"/>
      <c r="W84" s="53"/>
      <c r="X84" s="7"/>
    </row>
    <row r="85" spans="1:28" x14ac:dyDescent="0.2">
      <c r="A85" s="4" t="s">
        <v>96</v>
      </c>
      <c r="B85" s="3">
        <v>4</v>
      </c>
      <c r="C85" s="41" t="s">
        <v>7</v>
      </c>
      <c r="D85" s="49" t="s">
        <v>103</v>
      </c>
      <c r="E85" s="49" t="s">
        <v>98</v>
      </c>
      <c r="F85" s="50"/>
      <c r="G85" s="50"/>
      <c r="H85" s="50"/>
      <c r="I85" s="51">
        <v>31</v>
      </c>
      <c r="J85" s="51">
        <v>327</v>
      </c>
      <c r="K85" s="51">
        <v>605</v>
      </c>
      <c r="L85" s="51">
        <v>3096</v>
      </c>
      <c r="M85" s="51">
        <v>42697</v>
      </c>
      <c r="N85" s="43">
        <v>47053</v>
      </c>
      <c r="O85" s="43">
        <v>51445</v>
      </c>
      <c r="P85" s="43">
        <v>58174</v>
      </c>
      <c r="Q85" s="43">
        <v>60734</v>
      </c>
      <c r="R85" s="43">
        <v>99348</v>
      </c>
      <c r="S85" s="43">
        <v>97324</v>
      </c>
      <c r="T85" s="43">
        <v>102140</v>
      </c>
      <c r="U85" s="45">
        <f t="shared" si="28"/>
        <v>26</v>
      </c>
      <c r="V85" s="93"/>
      <c r="W85" s="53"/>
      <c r="X85" s="7"/>
      <c r="Y85" s="7"/>
    </row>
    <row r="86" spans="1:28" ht="13.5" thickBot="1" x14ac:dyDescent="0.25">
      <c r="A86" s="4" t="s">
        <v>96</v>
      </c>
      <c r="B86" s="3">
        <v>4</v>
      </c>
      <c r="C86" s="54" t="s">
        <v>7</v>
      </c>
      <c r="D86" s="55" t="s">
        <v>140</v>
      </c>
      <c r="E86" s="55" t="s">
        <v>102</v>
      </c>
      <c r="F86" s="56"/>
      <c r="G86" s="56"/>
      <c r="H86" s="56"/>
      <c r="I86" s="57">
        <v>98</v>
      </c>
      <c r="J86" s="57">
        <v>4787</v>
      </c>
      <c r="K86" s="57">
        <v>5577</v>
      </c>
      <c r="L86" s="57">
        <v>5207</v>
      </c>
      <c r="M86" s="57">
        <v>4820</v>
      </c>
      <c r="N86" s="56"/>
      <c r="O86" s="56"/>
      <c r="P86" s="56"/>
      <c r="Q86" s="56"/>
      <c r="R86" s="56"/>
      <c r="S86" s="56"/>
      <c r="T86" s="56"/>
      <c r="U86" s="59">
        <f t="shared" si="28"/>
        <v>0</v>
      </c>
      <c r="V86" s="95"/>
      <c r="W86" s="61"/>
      <c r="X86" s="7"/>
    </row>
    <row r="87" spans="1:28" ht="13.5" customHeight="1" x14ac:dyDescent="0.2">
      <c r="F87" s="7"/>
      <c r="G87" s="7"/>
      <c r="H87" s="7">
        <f t="shared" ref="H87:W87" si="29">SUM(H76:H86)</f>
        <v>1844217</v>
      </c>
      <c r="I87" s="62">
        <f t="shared" si="29"/>
        <v>1822506</v>
      </c>
      <c r="J87" s="62">
        <f t="shared" si="29"/>
        <v>1902081</v>
      </c>
      <c r="K87" s="62">
        <f t="shared" si="29"/>
        <v>1900563</v>
      </c>
      <c r="L87" s="62">
        <f t="shared" si="29"/>
        <v>1901070</v>
      </c>
      <c r="M87" s="62">
        <f t="shared" si="29"/>
        <v>1955594</v>
      </c>
      <c r="N87" s="7">
        <f t="shared" ref="N87:T87" si="30">SUM(N76:N86)</f>
        <v>2005586</v>
      </c>
      <c r="O87" s="7">
        <f t="shared" si="30"/>
        <v>2028170</v>
      </c>
      <c r="P87" s="7">
        <f t="shared" si="30"/>
        <v>2056262</v>
      </c>
      <c r="Q87" s="7">
        <f t="shared" si="30"/>
        <v>2088265</v>
      </c>
      <c r="R87" s="7">
        <f t="shared" si="30"/>
        <v>2143388</v>
      </c>
      <c r="S87" s="7">
        <f t="shared" si="30"/>
        <v>2185637</v>
      </c>
      <c r="T87" s="7">
        <f t="shared" si="30"/>
        <v>2199477</v>
      </c>
      <c r="U87" s="7">
        <f t="shared" si="29"/>
        <v>502</v>
      </c>
      <c r="V87" s="3">
        <f t="shared" si="29"/>
        <v>15</v>
      </c>
      <c r="W87" s="63">
        <f t="shared" si="29"/>
        <v>2</v>
      </c>
      <c r="X87" s="7"/>
    </row>
    <row r="88" spans="1:28" ht="13.5" thickBot="1" x14ac:dyDescent="0.25">
      <c r="F88" s="7"/>
      <c r="G88" s="7"/>
      <c r="H88" s="7"/>
      <c r="I88" s="62"/>
      <c r="J88" s="62"/>
      <c r="K88" s="62"/>
      <c r="L88" s="62"/>
      <c r="M88" s="62"/>
      <c r="N88" s="7"/>
      <c r="O88" s="7"/>
      <c r="P88" s="7"/>
      <c r="Q88" s="7"/>
      <c r="R88" s="7"/>
      <c r="S88" s="7"/>
      <c r="T88" s="7"/>
      <c r="U88" s="7"/>
      <c r="W88" s="63"/>
      <c r="X88" s="7"/>
      <c r="Y88" s="7"/>
      <c r="Z88" s="7"/>
    </row>
    <row r="89" spans="1:28" ht="12.75" customHeight="1" x14ac:dyDescent="0.2">
      <c r="A89" s="4" t="s">
        <v>89</v>
      </c>
      <c r="B89" s="3">
        <v>8</v>
      </c>
      <c r="C89" s="31" t="s">
        <v>122</v>
      </c>
      <c r="D89" s="32" t="s">
        <v>119</v>
      </c>
      <c r="E89" s="32" t="s">
        <v>89</v>
      </c>
      <c r="F89" s="6">
        <v>17278</v>
      </c>
      <c r="G89" s="6">
        <v>18462</v>
      </c>
      <c r="H89" s="6">
        <v>20302</v>
      </c>
      <c r="I89" s="33">
        <v>20693</v>
      </c>
      <c r="J89" s="33">
        <v>23686</v>
      </c>
      <c r="K89" s="33">
        <v>23830</v>
      </c>
      <c r="L89" s="33">
        <v>24723</v>
      </c>
      <c r="M89" s="33">
        <v>25337</v>
      </c>
      <c r="N89" s="6">
        <v>26061</v>
      </c>
      <c r="O89" s="6">
        <v>26848</v>
      </c>
      <c r="P89" s="6">
        <v>30360</v>
      </c>
      <c r="Q89" s="6">
        <v>32703</v>
      </c>
      <c r="R89" s="6">
        <v>32592</v>
      </c>
      <c r="S89" s="6">
        <v>32303</v>
      </c>
      <c r="T89" s="6">
        <v>31784</v>
      </c>
      <c r="U89" s="34">
        <f>ROUND(SUM(T89/$H$1),0)</f>
        <v>8</v>
      </c>
      <c r="V89" s="88"/>
      <c r="W89" s="36"/>
      <c r="X89" s="7"/>
      <c r="Y89" s="7"/>
      <c r="Z89" s="7"/>
    </row>
    <row r="90" spans="1:28" ht="12.75" customHeight="1" x14ac:dyDescent="0.2">
      <c r="A90" s="4" t="s">
        <v>89</v>
      </c>
      <c r="B90" s="3">
        <v>8</v>
      </c>
      <c r="C90" s="41" t="s">
        <v>122</v>
      </c>
      <c r="D90" s="49" t="s">
        <v>141</v>
      </c>
      <c r="E90" s="49" t="s">
        <v>130</v>
      </c>
      <c r="F90" s="50">
        <v>131017</v>
      </c>
      <c r="G90" s="50">
        <v>129588</v>
      </c>
      <c r="H90" s="50">
        <v>126338</v>
      </c>
      <c r="I90" s="51">
        <v>121359</v>
      </c>
      <c r="J90" s="51">
        <v>125169</v>
      </c>
      <c r="K90" s="51">
        <v>124904</v>
      </c>
      <c r="L90" s="51">
        <v>117634</v>
      </c>
      <c r="M90" s="51">
        <v>122151</v>
      </c>
      <c r="N90" s="50">
        <v>128235</v>
      </c>
      <c r="O90" s="50">
        <v>126959</v>
      </c>
      <c r="P90" s="50">
        <v>122274</v>
      </c>
      <c r="Q90" s="50">
        <v>121370</v>
      </c>
      <c r="R90" s="50">
        <v>122648</v>
      </c>
      <c r="S90" s="50">
        <v>121492</v>
      </c>
      <c r="T90" s="50">
        <v>118851</v>
      </c>
      <c r="U90" s="45">
        <f t="shared" ref="U90:U97" si="31">ROUND(SUM(T90/$H$1),0)</f>
        <v>30</v>
      </c>
      <c r="V90" s="93">
        <v>1</v>
      </c>
      <c r="W90" s="53"/>
      <c r="X90" s="7"/>
      <c r="Y90" s="7"/>
      <c r="Z90" s="7"/>
    </row>
    <row r="91" spans="1:28" x14ac:dyDescent="0.2">
      <c r="A91" s="4" t="s">
        <v>89</v>
      </c>
      <c r="B91" s="3">
        <v>8</v>
      </c>
      <c r="C91" s="41" t="s">
        <v>122</v>
      </c>
      <c r="D91" s="49" t="s">
        <v>95</v>
      </c>
      <c r="E91" s="49" t="s">
        <v>38</v>
      </c>
      <c r="F91" s="50">
        <v>36378</v>
      </c>
      <c r="G91" s="50">
        <v>38842</v>
      </c>
      <c r="H91" s="50">
        <v>37781</v>
      </c>
      <c r="I91" s="51">
        <v>39050</v>
      </c>
      <c r="J91" s="51">
        <v>40193</v>
      </c>
      <c r="K91" s="51">
        <v>42940</v>
      </c>
      <c r="L91" s="51">
        <v>43764</v>
      </c>
      <c r="M91" s="51">
        <v>38948</v>
      </c>
      <c r="N91" s="50">
        <v>36863</v>
      </c>
      <c r="O91" s="50">
        <v>35752</v>
      </c>
      <c r="P91" s="50">
        <v>37354</v>
      </c>
      <c r="Q91" s="50">
        <v>39647</v>
      </c>
      <c r="R91" s="50">
        <v>40926</v>
      </c>
      <c r="S91" s="50">
        <v>44779</v>
      </c>
      <c r="T91" s="50">
        <v>44007</v>
      </c>
      <c r="U91" s="45">
        <f t="shared" si="31"/>
        <v>11</v>
      </c>
      <c r="V91" s="93"/>
      <c r="W91" s="53"/>
      <c r="X91" s="7"/>
      <c r="Y91" s="7"/>
      <c r="Z91" s="7"/>
    </row>
    <row r="92" spans="1:28" x14ac:dyDescent="0.2">
      <c r="A92" s="4" t="s">
        <v>89</v>
      </c>
      <c r="B92" s="3">
        <v>8</v>
      </c>
      <c r="C92" s="41" t="s">
        <v>122</v>
      </c>
      <c r="D92" s="49" t="s">
        <v>97</v>
      </c>
      <c r="E92" s="49" t="s">
        <v>39</v>
      </c>
      <c r="F92" s="50">
        <v>31720</v>
      </c>
      <c r="G92" s="50">
        <v>34387</v>
      </c>
      <c r="H92" s="50">
        <v>39351</v>
      </c>
      <c r="I92" s="51">
        <v>42442</v>
      </c>
      <c r="J92" s="51">
        <v>40324</v>
      </c>
      <c r="K92" s="51">
        <v>32981</v>
      </c>
      <c r="L92" s="51">
        <v>33508</v>
      </c>
      <c r="M92" s="51">
        <v>30778</v>
      </c>
      <c r="N92" s="50">
        <v>33830</v>
      </c>
      <c r="O92" s="50">
        <v>34256</v>
      </c>
      <c r="P92" s="50">
        <v>33358</v>
      </c>
      <c r="Q92" s="50">
        <v>33450</v>
      </c>
      <c r="R92" s="50">
        <v>31875</v>
      </c>
      <c r="S92" s="50">
        <v>25765</v>
      </c>
      <c r="T92" s="50">
        <v>27000</v>
      </c>
      <c r="U92" s="45"/>
      <c r="V92" s="93"/>
      <c r="W92" s="53"/>
      <c r="X92" s="7"/>
      <c r="Y92" s="7"/>
      <c r="Z92" s="7"/>
    </row>
    <row r="93" spans="1:28" x14ac:dyDescent="0.2">
      <c r="A93" s="4" t="s">
        <v>89</v>
      </c>
      <c r="B93" s="3">
        <v>8</v>
      </c>
      <c r="C93" s="41" t="s">
        <v>122</v>
      </c>
      <c r="D93" s="49" t="s">
        <v>99</v>
      </c>
      <c r="E93" s="49" t="s">
        <v>40</v>
      </c>
      <c r="F93" s="50">
        <v>45675</v>
      </c>
      <c r="G93" s="50">
        <v>47534</v>
      </c>
      <c r="H93" s="50">
        <v>48988</v>
      </c>
      <c r="I93" s="51">
        <v>46390</v>
      </c>
      <c r="J93" s="51">
        <v>49506</v>
      </c>
      <c r="K93" s="51">
        <v>52952</v>
      </c>
      <c r="L93" s="51">
        <v>54980</v>
      </c>
      <c r="M93" s="51">
        <v>52924</v>
      </c>
      <c r="N93" s="50">
        <v>50904</v>
      </c>
      <c r="O93" s="50">
        <v>54532</v>
      </c>
      <c r="P93" s="50">
        <v>57030</v>
      </c>
      <c r="Q93" s="50">
        <v>57356</v>
      </c>
      <c r="R93" s="50">
        <v>60319</v>
      </c>
      <c r="S93" s="50">
        <v>61296</v>
      </c>
      <c r="T93" s="50">
        <v>61142</v>
      </c>
      <c r="U93" s="45">
        <f t="shared" si="31"/>
        <v>15</v>
      </c>
      <c r="V93" s="93">
        <v>1</v>
      </c>
      <c r="W93" s="53"/>
      <c r="X93" s="7"/>
      <c r="Y93" s="7"/>
      <c r="Z93" s="7"/>
      <c r="AA93" s="7"/>
      <c r="AB93" s="7"/>
    </row>
    <row r="94" spans="1:28" x14ac:dyDescent="0.2">
      <c r="A94" s="4" t="s">
        <v>89</v>
      </c>
      <c r="B94" s="3">
        <v>8</v>
      </c>
      <c r="C94" s="41" t="s">
        <v>122</v>
      </c>
      <c r="D94" s="49" t="s">
        <v>121</v>
      </c>
      <c r="E94" s="49" t="s">
        <v>89</v>
      </c>
      <c r="F94" s="50">
        <v>243597</v>
      </c>
      <c r="G94" s="50">
        <v>244973</v>
      </c>
      <c r="H94" s="50">
        <v>248031</v>
      </c>
      <c r="I94" s="51">
        <v>248488</v>
      </c>
      <c r="J94" s="51">
        <v>253176</v>
      </c>
      <c r="K94" s="51">
        <v>259337</v>
      </c>
      <c r="L94" s="51">
        <v>252579</v>
      </c>
      <c r="M94" s="51">
        <v>255008</v>
      </c>
      <c r="N94" s="50">
        <v>260156</v>
      </c>
      <c r="O94" s="50">
        <v>264905</v>
      </c>
      <c r="P94" s="50">
        <v>267228</v>
      </c>
      <c r="Q94" s="50">
        <v>275102</v>
      </c>
      <c r="R94" s="50">
        <v>287858</v>
      </c>
      <c r="S94" s="50">
        <v>298758</v>
      </c>
      <c r="T94" s="50">
        <v>295141</v>
      </c>
      <c r="U94" s="45">
        <f t="shared" si="31"/>
        <v>74</v>
      </c>
      <c r="V94" s="93">
        <v>3</v>
      </c>
      <c r="W94" s="53">
        <v>1</v>
      </c>
      <c r="X94" s="7"/>
    </row>
    <row r="95" spans="1:28" x14ac:dyDescent="0.2">
      <c r="A95" s="4" t="s">
        <v>89</v>
      </c>
      <c r="B95" s="3">
        <v>8</v>
      </c>
      <c r="C95" s="41" t="s">
        <v>122</v>
      </c>
      <c r="D95" s="127" t="s">
        <v>103</v>
      </c>
      <c r="E95" s="127" t="s">
        <v>98</v>
      </c>
      <c r="F95" s="109"/>
      <c r="G95" s="109"/>
      <c r="H95" s="109"/>
      <c r="I95" s="128"/>
      <c r="J95" s="128">
        <v>3317</v>
      </c>
      <c r="K95" s="128">
        <v>12838</v>
      </c>
      <c r="L95" s="128">
        <v>12773</v>
      </c>
      <c r="M95" s="128">
        <v>14973</v>
      </c>
      <c r="N95" s="109">
        <v>18788</v>
      </c>
      <c r="O95" s="109">
        <v>19849</v>
      </c>
      <c r="P95" s="109">
        <v>19058</v>
      </c>
      <c r="Q95" s="109">
        <v>19603</v>
      </c>
      <c r="R95" s="109">
        <v>18400</v>
      </c>
      <c r="S95" s="109">
        <v>19584</v>
      </c>
      <c r="T95" s="109">
        <v>35922</v>
      </c>
      <c r="U95" s="45">
        <f t="shared" si="31"/>
        <v>9</v>
      </c>
      <c r="V95" s="129"/>
      <c r="W95" s="130"/>
      <c r="X95" s="7"/>
    </row>
    <row r="96" spans="1:28" x14ac:dyDescent="0.2">
      <c r="A96" s="4" t="s">
        <v>89</v>
      </c>
      <c r="B96" s="3">
        <v>8</v>
      </c>
      <c r="C96" s="106" t="s">
        <v>122</v>
      </c>
      <c r="D96" s="107" t="s">
        <v>142</v>
      </c>
      <c r="E96" s="107" t="s">
        <v>105</v>
      </c>
      <c r="F96" s="108"/>
      <c r="G96" s="108"/>
      <c r="H96" s="108"/>
      <c r="I96" s="108"/>
      <c r="J96" s="108"/>
      <c r="K96" s="108"/>
      <c r="L96" s="108"/>
      <c r="M96" s="108"/>
      <c r="N96" s="109"/>
      <c r="O96" s="109"/>
      <c r="P96" s="109"/>
      <c r="Q96" s="109"/>
      <c r="R96" s="109"/>
      <c r="S96" s="109"/>
      <c r="T96" s="109"/>
      <c r="U96" s="45">
        <f t="shared" si="31"/>
        <v>0</v>
      </c>
      <c r="V96" s="131"/>
      <c r="W96" s="132"/>
      <c r="X96" s="7"/>
    </row>
    <row r="97" spans="1:29" ht="13.5" thickBot="1" x14ac:dyDescent="0.25">
      <c r="A97" s="4" t="s">
        <v>89</v>
      </c>
      <c r="B97" s="3">
        <v>8</v>
      </c>
      <c r="C97" s="54" t="s">
        <v>122</v>
      </c>
      <c r="D97" s="55" t="s">
        <v>101</v>
      </c>
      <c r="E97" s="55" t="s">
        <v>43</v>
      </c>
      <c r="F97" s="56">
        <v>4020</v>
      </c>
      <c r="G97" s="56">
        <v>4490</v>
      </c>
      <c r="H97" s="56">
        <v>4919</v>
      </c>
      <c r="I97" s="57">
        <v>4138</v>
      </c>
      <c r="J97" s="57">
        <v>4806</v>
      </c>
      <c r="K97" s="57">
        <v>2816</v>
      </c>
      <c r="L97" s="57"/>
      <c r="M97" s="57">
        <v>2205</v>
      </c>
      <c r="N97" s="56">
        <v>2308</v>
      </c>
      <c r="O97" s="56">
        <v>2163</v>
      </c>
      <c r="P97" s="56">
        <v>2041</v>
      </c>
      <c r="Q97" s="56">
        <v>2161</v>
      </c>
      <c r="R97" s="56">
        <v>1313</v>
      </c>
      <c r="S97" s="56"/>
      <c r="T97" s="56"/>
      <c r="U97" s="59">
        <f t="shared" si="31"/>
        <v>0</v>
      </c>
      <c r="V97" s="95"/>
      <c r="W97" s="61"/>
      <c r="X97" s="7"/>
      <c r="Y97" s="7"/>
      <c r="Z97" s="7"/>
      <c r="AA97" s="7"/>
      <c r="AB97" s="7"/>
    </row>
    <row r="98" spans="1:29" x14ac:dyDescent="0.2">
      <c r="F98" s="7"/>
      <c r="G98" s="7"/>
      <c r="H98" s="7">
        <f t="shared" ref="H98:W98" si="32">SUM(H89:H97)</f>
        <v>525710</v>
      </c>
      <c r="I98" s="62">
        <f t="shared" si="32"/>
        <v>522560</v>
      </c>
      <c r="J98" s="62">
        <f t="shared" si="32"/>
        <v>540177</v>
      </c>
      <c r="K98" s="62">
        <f t="shared" si="32"/>
        <v>552598</v>
      </c>
      <c r="L98" s="62">
        <f t="shared" si="32"/>
        <v>539961</v>
      </c>
      <c r="M98" s="62">
        <f t="shared" si="32"/>
        <v>542324</v>
      </c>
      <c r="N98" s="7">
        <f t="shared" ref="N98:T98" si="33">SUM(N89:N97)</f>
        <v>557145</v>
      </c>
      <c r="O98" s="7">
        <f t="shared" si="33"/>
        <v>565264</v>
      </c>
      <c r="P98" s="7">
        <f t="shared" si="33"/>
        <v>568703</v>
      </c>
      <c r="Q98" s="7">
        <f t="shared" si="33"/>
        <v>581392</v>
      </c>
      <c r="R98" s="7">
        <f t="shared" si="33"/>
        <v>595931</v>
      </c>
      <c r="S98" s="7">
        <f t="shared" si="33"/>
        <v>603977</v>
      </c>
      <c r="T98" s="7">
        <f t="shared" si="33"/>
        <v>613847</v>
      </c>
      <c r="U98" s="7">
        <f t="shared" si="32"/>
        <v>147</v>
      </c>
      <c r="V98" s="3">
        <f t="shared" si="32"/>
        <v>5</v>
      </c>
      <c r="W98" s="63">
        <f t="shared" si="32"/>
        <v>1</v>
      </c>
      <c r="X98" s="7"/>
      <c r="AC98" s="133"/>
    </row>
    <row r="99" spans="1:29" ht="13.5" thickBot="1" x14ac:dyDescent="0.25">
      <c r="F99" s="7"/>
      <c r="G99" s="7"/>
      <c r="H99" s="7"/>
      <c r="I99" s="62"/>
      <c r="J99" s="62"/>
      <c r="K99" s="62"/>
      <c r="L99" s="62"/>
      <c r="M99" s="62"/>
      <c r="N99" s="7"/>
      <c r="O99" s="7"/>
      <c r="P99" s="7"/>
      <c r="Q99" s="7"/>
      <c r="R99" s="7"/>
      <c r="S99" s="7"/>
      <c r="T99" s="7"/>
      <c r="U99" s="7"/>
      <c r="W99" s="63"/>
      <c r="X99" s="7"/>
      <c r="AC99" s="133"/>
    </row>
    <row r="100" spans="1:29" x14ac:dyDescent="0.2">
      <c r="A100" s="4" t="s">
        <v>90</v>
      </c>
      <c r="B100" s="3">
        <v>7</v>
      </c>
      <c r="C100" s="31" t="s">
        <v>9</v>
      </c>
      <c r="D100" s="32" t="s">
        <v>143</v>
      </c>
      <c r="E100" s="32" t="s">
        <v>130</v>
      </c>
      <c r="F100" s="6">
        <v>392541</v>
      </c>
      <c r="G100" s="6">
        <v>374520</v>
      </c>
      <c r="H100" s="6">
        <v>379576</v>
      </c>
      <c r="I100" s="33">
        <v>351479</v>
      </c>
      <c r="J100" s="33">
        <v>363370</v>
      </c>
      <c r="K100" s="33">
        <v>356787</v>
      </c>
      <c r="L100" s="33">
        <v>339963</v>
      </c>
      <c r="M100" s="33">
        <v>330234</v>
      </c>
      <c r="N100" s="6">
        <v>310713</v>
      </c>
      <c r="O100" s="6">
        <v>307390</v>
      </c>
      <c r="P100" s="6">
        <v>297756</v>
      </c>
      <c r="Q100" s="6">
        <v>299742</v>
      </c>
      <c r="R100" s="6">
        <v>295234</v>
      </c>
      <c r="S100" s="6">
        <v>284397</v>
      </c>
      <c r="T100" s="6">
        <v>281532</v>
      </c>
      <c r="U100" s="34">
        <f>ROUND(SUM(T100/$H$1),0)</f>
        <v>70</v>
      </c>
      <c r="V100" s="88">
        <v>2</v>
      </c>
      <c r="W100" s="36">
        <v>1</v>
      </c>
      <c r="X100" s="7"/>
      <c r="AC100" s="133"/>
    </row>
    <row r="101" spans="1:29" x14ac:dyDescent="0.2">
      <c r="A101" s="4" t="s">
        <v>90</v>
      </c>
      <c r="B101" s="3">
        <v>7</v>
      </c>
      <c r="C101" s="41" t="s">
        <v>9</v>
      </c>
      <c r="D101" s="49" t="s">
        <v>141</v>
      </c>
      <c r="E101" s="49" t="s">
        <v>130</v>
      </c>
      <c r="F101" s="50">
        <v>706960</v>
      </c>
      <c r="G101" s="50">
        <v>695807</v>
      </c>
      <c r="H101" s="50">
        <v>679377</v>
      </c>
      <c r="I101" s="51">
        <v>685587</v>
      </c>
      <c r="J101" s="51">
        <v>695860</v>
      </c>
      <c r="K101" s="51">
        <v>707647</v>
      </c>
      <c r="L101" s="51">
        <v>669116</v>
      </c>
      <c r="M101" s="51">
        <v>671632</v>
      </c>
      <c r="N101" s="50">
        <v>667190</v>
      </c>
      <c r="O101" s="50">
        <v>675028</v>
      </c>
      <c r="P101" s="50">
        <v>681028</v>
      </c>
      <c r="Q101" s="50">
        <v>695030</v>
      </c>
      <c r="R101" s="50">
        <v>717084</v>
      </c>
      <c r="S101" s="50">
        <v>725731</v>
      </c>
      <c r="T101" s="50">
        <v>725735</v>
      </c>
      <c r="U101" s="45">
        <f t="shared" ref="U101:U110" si="34">ROUND(SUM(T101/$H$1),0)</f>
        <v>181</v>
      </c>
      <c r="V101" s="93">
        <v>11</v>
      </c>
      <c r="W101" s="53">
        <v>2</v>
      </c>
      <c r="X101" s="7"/>
      <c r="AC101" s="133"/>
    </row>
    <row r="102" spans="1:29" ht="15" x14ac:dyDescent="0.25">
      <c r="A102" s="4" t="s">
        <v>90</v>
      </c>
      <c r="B102" s="3">
        <v>7</v>
      </c>
      <c r="C102" s="41" t="s">
        <v>9</v>
      </c>
      <c r="D102" s="49" t="s">
        <v>105</v>
      </c>
      <c r="E102" s="49" t="s">
        <v>105</v>
      </c>
      <c r="F102" s="50"/>
      <c r="G102" s="50"/>
      <c r="H102" s="50"/>
      <c r="I102" s="51"/>
      <c r="J102" s="51"/>
      <c r="K102" s="51"/>
      <c r="L102" s="51">
        <v>939</v>
      </c>
      <c r="M102" s="51">
        <v>2982</v>
      </c>
      <c r="N102" s="50">
        <v>5639</v>
      </c>
      <c r="O102" s="50">
        <v>5859</v>
      </c>
      <c r="P102" s="50">
        <v>7638</v>
      </c>
      <c r="Q102" s="50">
        <v>8819</v>
      </c>
      <c r="R102" s="50">
        <v>8477</v>
      </c>
      <c r="S102" s="50">
        <v>8874</v>
      </c>
      <c r="T102" s="50">
        <v>8612</v>
      </c>
      <c r="U102" s="45">
        <f t="shared" si="34"/>
        <v>2</v>
      </c>
      <c r="V102" s="93"/>
      <c r="W102" s="53"/>
      <c r="X102" s="134"/>
      <c r="AC102" s="133"/>
    </row>
    <row r="103" spans="1:29" x14ac:dyDescent="0.2">
      <c r="A103" s="4" t="s">
        <v>90</v>
      </c>
      <c r="B103" s="3">
        <v>7</v>
      </c>
      <c r="C103" s="41" t="s">
        <v>9</v>
      </c>
      <c r="D103" s="49" t="s">
        <v>135</v>
      </c>
      <c r="E103" s="49" t="s">
        <v>92</v>
      </c>
      <c r="F103" s="50"/>
      <c r="G103" s="50"/>
      <c r="H103" s="50"/>
      <c r="I103" s="51">
        <v>858</v>
      </c>
      <c r="J103" s="51">
        <v>4938</v>
      </c>
      <c r="K103" s="51">
        <v>7014</v>
      </c>
      <c r="L103" s="51">
        <v>8268</v>
      </c>
      <c r="M103" s="51">
        <v>13420</v>
      </c>
      <c r="N103" s="50">
        <v>12120</v>
      </c>
      <c r="O103" s="50">
        <v>12569</v>
      </c>
      <c r="P103" s="50">
        <v>12729</v>
      </c>
      <c r="Q103" s="50">
        <v>12633</v>
      </c>
      <c r="R103" s="50">
        <v>13394</v>
      </c>
      <c r="S103" s="50">
        <v>13462</v>
      </c>
      <c r="T103" s="50">
        <v>12451</v>
      </c>
      <c r="U103" s="45">
        <f t="shared" si="34"/>
        <v>3</v>
      </c>
      <c r="V103" s="93"/>
      <c r="W103" s="53"/>
      <c r="X103" s="7"/>
      <c r="AC103" s="133"/>
    </row>
    <row r="104" spans="1:29" x14ac:dyDescent="0.2">
      <c r="A104" s="4" t="s">
        <v>90</v>
      </c>
      <c r="B104" s="3">
        <v>7</v>
      </c>
      <c r="C104" s="41" t="s">
        <v>9</v>
      </c>
      <c r="D104" s="49" t="s">
        <v>94</v>
      </c>
      <c r="E104" s="49" t="s">
        <v>89</v>
      </c>
      <c r="F104" s="50">
        <v>922652</v>
      </c>
      <c r="G104" s="50">
        <v>947652</v>
      </c>
      <c r="H104" s="50">
        <v>975425</v>
      </c>
      <c r="I104" s="51">
        <v>958858</v>
      </c>
      <c r="J104" s="51">
        <v>991982</v>
      </c>
      <c r="K104" s="51">
        <v>999061</v>
      </c>
      <c r="L104" s="51">
        <v>993499</v>
      </c>
      <c r="M104" s="51">
        <v>986075</v>
      </c>
      <c r="N104" s="50">
        <v>1009472</v>
      </c>
      <c r="O104" s="50">
        <v>1031877</v>
      </c>
      <c r="P104" s="50">
        <v>1036342</v>
      </c>
      <c r="Q104" s="50">
        <v>1062014</v>
      </c>
      <c r="R104" s="50">
        <v>1086845</v>
      </c>
      <c r="S104" s="50">
        <v>1123161</v>
      </c>
      <c r="T104" s="50">
        <v>1117606</v>
      </c>
      <c r="U104" s="45">
        <f t="shared" si="34"/>
        <v>279</v>
      </c>
      <c r="V104" s="93">
        <v>11</v>
      </c>
      <c r="W104" s="53">
        <v>2</v>
      </c>
      <c r="X104" s="7"/>
      <c r="AC104" s="133"/>
    </row>
    <row r="105" spans="1:29" x14ac:dyDescent="0.2">
      <c r="A105" s="4" t="s">
        <v>90</v>
      </c>
      <c r="B105" s="3">
        <v>7</v>
      </c>
      <c r="C105" s="41" t="s">
        <v>9</v>
      </c>
      <c r="D105" s="49" t="s">
        <v>95</v>
      </c>
      <c r="E105" s="49" t="s">
        <v>38</v>
      </c>
      <c r="F105" s="50">
        <v>302053</v>
      </c>
      <c r="G105" s="50">
        <v>319686</v>
      </c>
      <c r="H105" s="50">
        <v>342250</v>
      </c>
      <c r="I105" s="51">
        <v>334949</v>
      </c>
      <c r="J105" s="51">
        <v>361930</v>
      </c>
      <c r="K105" s="51">
        <v>386180</v>
      </c>
      <c r="L105" s="51">
        <v>397694</v>
      </c>
      <c r="M105" s="51">
        <v>409172</v>
      </c>
      <c r="N105" s="50">
        <v>459896</v>
      </c>
      <c r="O105" s="50">
        <v>489869</v>
      </c>
      <c r="P105" s="50">
        <v>487516</v>
      </c>
      <c r="Q105" s="50">
        <v>481209</v>
      </c>
      <c r="R105" s="50">
        <v>481002</v>
      </c>
      <c r="S105" s="50">
        <v>485645</v>
      </c>
      <c r="T105" s="50">
        <v>478149</v>
      </c>
      <c r="U105" s="45">
        <f t="shared" si="34"/>
        <v>120</v>
      </c>
      <c r="V105" s="93">
        <v>2</v>
      </c>
      <c r="W105" s="53"/>
      <c r="X105" s="7"/>
      <c r="AC105" s="133"/>
    </row>
    <row r="106" spans="1:29" x14ac:dyDescent="0.2">
      <c r="A106" s="4" t="s">
        <v>90</v>
      </c>
      <c r="B106" s="3">
        <v>7</v>
      </c>
      <c r="C106" s="41" t="s">
        <v>9</v>
      </c>
      <c r="D106" s="49" t="s">
        <v>97</v>
      </c>
      <c r="E106" s="49" t="s">
        <v>39</v>
      </c>
      <c r="F106" s="50">
        <v>205940</v>
      </c>
      <c r="G106" s="50">
        <v>209891</v>
      </c>
      <c r="H106" s="50">
        <v>218993</v>
      </c>
      <c r="I106" s="51">
        <v>235052</v>
      </c>
      <c r="J106" s="51">
        <v>248842</v>
      </c>
      <c r="K106" s="51">
        <v>256564</v>
      </c>
      <c r="L106" s="51">
        <v>256644</v>
      </c>
      <c r="M106" s="51">
        <v>257501</v>
      </c>
      <c r="N106" s="50">
        <v>277062</v>
      </c>
      <c r="O106" s="50">
        <v>277324</v>
      </c>
      <c r="P106" s="50">
        <v>283429</v>
      </c>
      <c r="Q106" s="50">
        <v>301175</v>
      </c>
      <c r="R106" s="50">
        <v>312374</v>
      </c>
      <c r="S106" s="50">
        <v>334335</v>
      </c>
      <c r="T106" s="50">
        <v>342327</v>
      </c>
      <c r="U106" s="45"/>
      <c r="V106" s="93"/>
      <c r="W106" s="53"/>
      <c r="X106" s="7"/>
      <c r="AC106" s="133"/>
    </row>
    <row r="107" spans="1:29" x14ac:dyDescent="0.2">
      <c r="A107" s="4" t="s">
        <v>90</v>
      </c>
      <c r="B107" s="3">
        <v>7</v>
      </c>
      <c r="C107" s="41" t="str">
        <f>$C$106</f>
        <v>Niedersachsen</v>
      </c>
      <c r="D107" s="49" t="s">
        <v>41</v>
      </c>
      <c r="E107" s="49" t="s">
        <v>106</v>
      </c>
      <c r="F107" s="50"/>
      <c r="G107" s="50"/>
      <c r="H107" s="50"/>
      <c r="I107" s="50"/>
      <c r="J107" s="50"/>
      <c r="K107" s="50"/>
      <c r="L107" s="50"/>
      <c r="M107" s="50">
        <v>384</v>
      </c>
      <c r="N107" s="50">
        <v>1597</v>
      </c>
      <c r="O107" s="50">
        <v>2809</v>
      </c>
      <c r="P107" s="50">
        <v>1876</v>
      </c>
      <c r="Q107" s="50">
        <v>2413</v>
      </c>
      <c r="R107" s="50">
        <v>1966</v>
      </c>
      <c r="S107" s="50">
        <v>2073</v>
      </c>
      <c r="T107" s="50">
        <v>556</v>
      </c>
      <c r="U107" s="45">
        <f t="shared" si="34"/>
        <v>0</v>
      </c>
      <c r="V107" s="93"/>
      <c r="W107" s="53"/>
      <c r="X107" s="7"/>
      <c r="AC107" s="133"/>
    </row>
    <row r="108" spans="1:29" x14ac:dyDescent="0.2">
      <c r="A108" s="4" t="s">
        <v>90</v>
      </c>
      <c r="B108" s="3">
        <v>7</v>
      </c>
      <c r="C108" s="41" t="s">
        <v>9</v>
      </c>
      <c r="D108" s="49" t="s">
        <v>99</v>
      </c>
      <c r="E108" s="49" t="s">
        <v>40</v>
      </c>
      <c r="F108" s="50">
        <v>14921</v>
      </c>
      <c r="G108" s="50">
        <v>16509</v>
      </c>
      <c r="H108" s="50">
        <v>21086</v>
      </c>
      <c r="I108" s="51">
        <v>26705</v>
      </c>
      <c r="J108" s="51">
        <v>32489</v>
      </c>
      <c r="K108" s="51">
        <v>37439</v>
      </c>
      <c r="L108" s="51">
        <v>36472</v>
      </c>
      <c r="M108" s="51">
        <v>32702</v>
      </c>
      <c r="N108" s="50">
        <v>43451</v>
      </c>
      <c r="O108" s="50">
        <v>45316</v>
      </c>
      <c r="P108" s="50">
        <v>47581</v>
      </c>
      <c r="Q108" s="50">
        <v>46824</v>
      </c>
      <c r="R108" s="50">
        <v>54825</v>
      </c>
      <c r="S108" s="50">
        <v>56914</v>
      </c>
      <c r="T108" s="50">
        <v>73205</v>
      </c>
      <c r="U108" s="45">
        <f t="shared" si="34"/>
        <v>18</v>
      </c>
      <c r="V108" s="93">
        <v>1</v>
      </c>
      <c r="W108" s="53"/>
      <c r="X108" s="7"/>
      <c r="AC108" s="133"/>
    </row>
    <row r="109" spans="1:29" x14ac:dyDescent="0.2">
      <c r="A109" s="4" t="s">
        <v>90</v>
      </c>
      <c r="B109" s="135">
        <v>7</v>
      </c>
      <c r="C109" s="41" t="s">
        <v>9</v>
      </c>
      <c r="D109" s="136" t="s">
        <v>114</v>
      </c>
      <c r="E109" s="136" t="s">
        <v>102</v>
      </c>
      <c r="F109" s="137"/>
      <c r="G109" s="137"/>
      <c r="H109" s="137"/>
      <c r="I109" s="138"/>
      <c r="J109" s="138"/>
      <c r="K109" s="138"/>
      <c r="L109" s="138"/>
      <c r="M109" s="138"/>
      <c r="N109" s="137"/>
      <c r="O109" s="137"/>
      <c r="P109" s="137"/>
      <c r="Q109" s="137"/>
      <c r="R109" s="137">
        <v>12</v>
      </c>
      <c r="S109" s="137">
        <v>1382</v>
      </c>
      <c r="T109" s="137">
        <v>1169</v>
      </c>
      <c r="U109" s="45">
        <f t="shared" si="34"/>
        <v>0</v>
      </c>
      <c r="V109" s="129"/>
      <c r="W109" s="130"/>
      <c r="X109" s="7"/>
      <c r="AC109" s="133"/>
    </row>
    <row r="110" spans="1:29" ht="13.5" thickBot="1" x14ac:dyDescent="0.25">
      <c r="A110" s="4" t="s">
        <v>90</v>
      </c>
      <c r="B110" s="3">
        <v>7</v>
      </c>
      <c r="C110" s="54" t="s">
        <v>9</v>
      </c>
      <c r="D110" s="55" t="s">
        <v>144</v>
      </c>
      <c r="E110" s="55" t="s">
        <v>98</v>
      </c>
      <c r="F110" s="56"/>
      <c r="G110" s="56"/>
      <c r="H110" s="56"/>
      <c r="I110" s="57">
        <v>10242</v>
      </c>
      <c r="J110" s="57">
        <v>17066</v>
      </c>
      <c r="K110" s="57">
        <v>29554</v>
      </c>
      <c r="L110" s="57">
        <v>43574</v>
      </c>
      <c r="M110" s="57">
        <v>52484</v>
      </c>
      <c r="N110" s="56">
        <v>65424</v>
      </c>
      <c r="O110" s="56">
        <v>70683</v>
      </c>
      <c r="P110" s="56">
        <v>76236</v>
      </c>
      <c r="Q110" s="56">
        <v>104191</v>
      </c>
      <c r="R110" s="56">
        <v>122999</v>
      </c>
      <c r="S110" s="56">
        <v>126703</v>
      </c>
      <c r="T110" s="56">
        <v>132349</v>
      </c>
      <c r="U110" s="59">
        <f t="shared" si="34"/>
        <v>33</v>
      </c>
      <c r="V110" s="95">
        <v>1</v>
      </c>
      <c r="W110" s="61"/>
      <c r="X110" s="7"/>
      <c r="AC110" s="133"/>
    </row>
    <row r="111" spans="1:29" x14ac:dyDescent="0.2">
      <c r="F111" s="7"/>
      <c r="G111" s="7"/>
      <c r="H111" s="7">
        <f>SUM(H100:H108)</f>
        <v>2616707</v>
      </c>
      <c r="I111" s="62">
        <f t="shared" ref="I111:W111" si="35">SUM(I100:I110)</f>
        <v>2603730</v>
      </c>
      <c r="J111" s="62">
        <f t="shared" si="35"/>
        <v>2716477</v>
      </c>
      <c r="K111" s="62">
        <f t="shared" si="35"/>
        <v>2780246</v>
      </c>
      <c r="L111" s="62">
        <f t="shared" si="35"/>
        <v>2746169</v>
      </c>
      <c r="M111" s="62">
        <f t="shared" si="35"/>
        <v>2756586</v>
      </c>
      <c r="N111" s="7">
        <f t="shared" ref="N111:T111" si="36">SUM(N100:N110)</f>
        <v>2852564</v>
      </c>
      <c r="O111" s="7">
        <f t="shared" si="36"/>
        <v>2918724</v>
      </c>
      <c r="P111" s="7">
        <f t="shared" si="36"/>
        <v>2932131</v>
      </c>
      <c r="Q111" s="7">
        <f t="shared" si="36"/>
        <v>3014050</v>
      </c>
      <c r="R111" s="7">
        <f t="shared" si="36"/>
        <v>3094212</v>
      </c>
      <c r="S111" s="7">
        <f t="shared" si="36"/>
        <v>3162677</v>
      </c>
      <c r="T111" s="7">
        <f t="shared" si="36"/>
        <v>3173691</v>
      </c>
      <c r="U111" s="7">
        <f t="shared" si="35"/>
        <v>706</v>
      </c>
      <c r="V111" s="3">
        <f t="shared" si="35"/>
        <v>28</v>
      </c>
      <c r="W111" s="63">
        <f t="shared" si="35"/>
        <v>5</v>
      </c>
      <c r="X111" s="7"/>
      <c r="AC111" s="133"/>
    </row>
    <row r="112" spans="1:29" ht="13.5" thickBot="1" x14ac:dyDescent="0.25">
      <c r="F112" s="7"/>
      <c r="G112" s="7"/>
      <c r="H112" s="7"/>
      <c r="I112" s="62"/>
      <c r="J112" s="62"/>
      <c r="K112" s="62"/>
      <c r="L112" s="62"/>
      <c r="M112" s="62"/>
      <c r="N112" s="7"/>
      <c r="O112" s="7"/>
      <c r="P112" s="7"/>
      <c r="Q112" s="7"/>
      <c r="R112" s="7"/>
      <c r="S112" s="7"/>
      <c r="T112" s="7"/>
      <c r="U112" s="7"/>
      <c r="W112" s="63"/>
      <c r="X112" s="7"/>
      <c r="AC112" s="133"/>
    </row>
    <row r="113" spans="1:29" x14ac:dyDescent="0.2">
      <c r="A113" s="4" t="s">
        <v>145</v>
      </c>
      <c r="B113" s="3">
        <v>6</v>
      </c>
      <c r="C113" s="31" t="s">
        <v>123</v>
      </c>
      <c r="D113" s="32" t="s">
        <v>143</v>
      </c>
      <c r="E113" s="32" t="s">
        <v>130</v>
      </c>
      <c r="F113" s="6">
        <v>427771</v>
      </c>
      <c r="G113" s="6">
        <v>397411</v>
      </c>
      <c r="H113" s="6">
        <v>387302</v>
      </c>
      <c r="I113" s="33">
        <v>348672</v>
      </c>
      <c r="J113" s="33">
        <v>334672</v>
      </c>
      <c r="K113" s="33">
        <v>317482</v>
      </c>
      <c r="L113" s="33">
        <v>283831</v>
      </c>
      <c r="M113" s="33">
        <v>275317</v>
      </c>
      <c r="N113" s="6">
        <v>235074</v>
      </c>
      <c r="O113" s="6">
        <v>224314</v>
      </c>
      <c r="P113" s="6">
        <v>214762</v>
      </c>
      <c r="Q113" s="6">
        <v>204244</v>
      </c>
      <c r="R113" s="6">
        <v>199637</v>
      </c>
      <c r="S113" s="6">
        <v>181124</v>
      </c>
      <c r="T113" s="6">
        <v>178548</v>
      </c>
      <c r="U113" s="34">
        <f>ROUND(SUM(T113/$H$1),0)</f>
        <v>45</v>
      </c>
      <c r="V113" s="88"/>
      <c r="W113" s="36"/>
      <c r="X113" s="7"/>
      <c r="AC113" s="133"/>
    </row>
    <row r="114" spans="1:29" x14ac:dyDescent="0.2">
      <c r="A114" s="4" t="s">
        <v>145</v>
      </c>
      <c r="B114" s="3">
        <v>6</v>
      </c>
      <c r="C114" s="41" t="s">
        <v>123</v>
      </c>
      <c r="D114" s="49" t="s">
        <v>117</v>
      </c>
      <c r="E114" s="49" t="s">
        <v>92</v>
      </c>
      <c r="F114" s="50">
        <v>359983</v>
      </c>
      <c r="G114" s="50">
        <v>347066</v>
      </c>
      <c r="H114" s="50">
        <v>349327</v>
      </c>
      <c r="I114" s="51">
        <v>329645</v>
      </c>
      <c r="J114" s="51">
        <v>336208</v>
      </c>
      <c r="K114" s="51">
        <v>331511</v>
      </c>
      <c r="L114" s="51">
        <v>311850</v>
      </c>
      <c r="M114" s="51">
        <v>300921</v>
      </c>
      <c r="N114" s="50">
        <v>290737</v>
      </c>
      <c r="O114" s="50">
        <v>280534</v>
      </c>
      <c r="P114" s="50">
        <v>271090</v>
      </c>
      <c r="Q114" s="50">
        <v>253291</v>
      </c>
      <c r="R114" s="50">
        <v>243624</v>
      </c>
      <c r="S114" s="50">
        <v>223743</v>
      </c>
      <c r="T114" s="50">
        <v>215225</v>
      </c>
      <c r="U114" s="45">
        <f t="shared" ref="U114:U123" si="37">ROUND(SUM(T114/$H$1),0)</f>
        <v>54</v>
      </c>
      <c r="V114" s="93"/>
      <c r="W114" s="53"/>
      <c r="X114" s="7"/>
      <c r="AC114" s="133"/>
    </row>
    <row r="115" spans="1:29" x14ac:dyDescent="0.2">
      <c r="A115" s="4" t="s">
        <v>145</v>
      </c>
      <c r="B115" s="3">
        <v>6</v>
      </c>
      <c r="C115" s="41" t="s">
        <v>123</v>
      </c>
      <c r="D115" s="49" t="s">
        <v>141</v>
      </c>
      <c r="E115" s="49" t="s">
        <v>130</v>
      </c>
      <c r="F115" s="50">
        <v>525072</v>
      </c>
      <c r="G115" s="50">
        <v>521881</v>
      </c>
      <c r="H115" s="50">
        <v>500052</v>
      </c>
      <c r="I115" s="51">
        <v>496686</v>
      </c>
      <c r="J115" s="51">
        <v>503440</v>
      </c>
      <c r="K115" s="51">
        <v>499202</v>
      </c>
      <c r="L115" s="51">
        <v>465752</v>
      </c>
      <c r="M115" s="51">
        <v>467822</v>
      </c>
      <c r="N115" s="50">
        <v>457837</v>
      </c>
      <c r="O115" s="50">
        <v>472984</v>
      </c>
      <c r="P115" s="50">
        <v>475645</v>
      </c>
      <c r="Q115" s="50">
        <v>511648</v>
      </c>
      <c r="R115" s="50">
        <v>568509</v>
      </c>
      <c r="S115" s="50">
        <v>621374</v>
      </c>
      <c r="T115" s="50">
        <v>679115</v>
      </c>
      <c r="U115" s="45">
        <f t="shared" si="37"/>
        <v>170</v>
      </c>
      <c r="V115" s="93">
        <v>9</v>
      </c>
      <c r="W115" s="53">
        <v>3</v>
      </c>
      <c r="X115" s="7"/>
      <c r="AC115" s="133"/>
    </row>
    <row r="116" spans="1:29" x14ac:dyDescent="0.2">
      <c r="A116" s="4" t="s">
        <v>145</v>
      </c>
      <c r="B116" s="3">
        <v>6</v>
      </c>
      <c r="C116" s="41" t="s">
        <v>123</v>
      </c>
      <c r="D116" s="49" t="s">
        <v>120</v>
      </c>
      <c r="E116" s="49" t="s">
        <v>92</v>
      </c>
      <c r="F116" s="50">
        <v>487806</v>
      </c>
      <c r="G116" s="50">
        <v>493508</v>
      </c>
      <c r="H116" s="50">
        <v>513912</v>
      </c>
      <c r="I116" s="51">
        <v>527660</v>
      </c>
      <c r="J116" s="51">
        <v>544156</v>
      </c>
      <c r="K116" s="51">
        <v>556698</v>
      </c>
      <c r="L116" s="51">
        <v>548133</v>
      </c>
      <c r="M116" s="51">
        <v>572965</v>
      </c>
      <c r="N116" s="50">
        <v>601512</v>
      </c>
      <c r="O116" s="50">
        <v>603785</v>
      </c>
      <c r="P116" s="50">
        <v>600350</v>
      </c>
      <c r="Q116" s="50">
        <v>601805</v>
      </c>
      <c r="R116" s="50">
        <v>618039</v>
      </c>
      <c r="S116" s="50">
        <v>619700</v>
      </c>
      <c r="T116" s="50">
        <v>592385</v>
      </c>
      <c r="U116" s="45">
        <f t="shared" si="37"/>
        <v>148</v>
      </c>
      <c r="V116" s="93">
        <v>9</v>
      </c>
      <c r="W116" s="53">
        <v>3</v>
      </c>
      <c r="X116" s="7"/>
      <c r="AC116" s="133"/>
    </row>
    <row r="117" spans="1:29" x14ac:dyDescent="0.2">
      <c r="A117" s="4" t="s">
        <v>145</v>
      </c>
      <c r="B117" s="3">
        <v>6</v>
      </c>
      <c r="C117" s="41" t="s">
        <v>123</v>
      </c>
      <c r="D117" s="49" t="s">
        <v>94</v>
      </c>
      <c r="E117" s="49" t="s">
        <v>89</v>
      </c>
      <c r="F117" s="50">
        <v>1818631</v>
      </c>
      <c r="G117" s="50">
        <v>1854209</v>
      </c>
      <c r="H117" s="50">
        <v>1900057</v>
      </c>
      <c r="I117" s="51">
        <v>1872000</v>
      </c>
      <c r="J117" s="51">
        <v>1930667</v>
      </c>
      <c r="K117" s="51">
        <v>1961424</v>
      </c>
      <c r="L117" s="51">
        <v>1928104</v>
      </c>
      <c r="M117" s="51">
        <v>1929312</v>
      </c>
      <c r="N117" s="50">
        <v>1967283</v>
      </c>
      <c r="O117" s="50">
        <v>1994321</v>
      </c>
      <c r="P117" s="50">
        <v>1996803</v>
      </c>
      <c r="Q117" s="50">
        <v>2047195</v>
      </c>
      <c r="R117" s="50">
        <v>2079438</v>
      </c>
      <c r="S117" s="50">
        <v>2126325</v>
      </c>
      <c r="T117" s="50">
        <v>2146475</v>
      </c>
      <c r="U117" s="45">
        <f t="shared" si="37"/>
        <v>537</v>
      </c>
      <c r="V117" s="93">
        <v>20</v>
      </c>
      <c r="W117" s="53">
        <v>3</v>
      </c>
      <c r="X117" s="7"/>
      <c r="AC117" s="133"/>
    </row>
    <row r="118" spans="1:29" x14ac:dyDescent="0.2">
      <c r="A118" s="4" t="s">
        <v>145</v>
      </c>
      <c r="B118" s="3">
        <v>6</v>
      </c>
      <c r="C118" s="41" t="s">
        <v>123</v>
      </c>
      <c r="D118" s="49" t="s">
        <v>95</v>
      </c>
      <c r="E118" s="49" t="s">
        <v>38</v>
      </c>
      <c r="F118" s="50">
        <v>810746</v>
      </c>
      <c r="G118" s="50">
        <v>852070</v>
      </c>
      <c r="H118" s="50">
        <v>864720</v>
      </c>
      <c r="I118" s="51">
        <v>869929</v>
      </c>
      <c r="J118" s="51">
        <v>934673</v>
      </c>
      <c r="K118" s="51">
        <v>983321</v>
      </c>
      <c r="L118" s="51">
        <v>1002712</v>
      </c>
      <c r="M118" s="51">
        <v>1000150</v>
      </c>
      <c r="N118" s="50">
        <v>1064623</v>
      </c>
      <c r="O118" s="50">
        <v>1101379</v>
      </c>
      <c r="P118" s="50">
        <v>1114942</v>
      </c>
      <c r="Q118" s="50">
        <v>1119370</v>
      </c>
      <c r="R118" s="50">
        <v>1124437</v>
      </c>
      <c r="S118" s="50">
        <v>1123500</v>
      </c>
      <c r="T118" s="50">
        <v>1112285</v>
      </c>
      <c r="U118" s="45">
        <f t="shared" si="37"/>
        <v>278</v>
      </c>
      <c r="V118" s="93">
        <v>2</v>
      </c>
      <c r="W118" s="53">
        <v>1</v>
      </c>
      <c r="X118" s="7"/>
      <c r="AC118" s="133"/>
    </row>
    <row r="119" spans="1:29" x14ac:dyDescent="0.2">
      <c r="A119" s="4" t="s">
        <v>145</v>
      </c>
      <c r="B119" s="3">
        <v>6</v>
      </c>
      <c r="C119" s="41" t="s">
        <v>123</v>
      </c>
      <c r="D119" s="49" t="s">
        <v>97</v>
      </c>
      <c r="E119" s="49" t="s">
        <v>39</v>
      </c>
      <c r="F119" s="50">
        <v>543372</v>
      </c>
      <c r="G119" s="50">
        <v>551327</v>
      </c>
      <c r="H119" s="50">
        <v>567780</v>
      </c>
      <c r="I119" s="51">
        <v>572966</v>
      </c>
      <c r="J119" s="51">
        <v>596846</v>
      </c>
      <c r="K119" s="51">
        <v>620440</v>
      </c>
      <c r="L119" s="51">
        <v>630874</v>
      </c>
      <c r="M119" s="51">
        <v>625514</v>
      </c>
      <c r="N119" s="50">
        <v>672939</v>
      </c>
      <c r="O119" s="50">
        <v>672976</v>
      </c>
      <c r="P119" s="50">
        <v>682180</v>
      </c>
      <c r="Q119" s="50">
        <v>698537</v>
      </c>
      <c r="R119" s="50">
        <v>697361</v>
      </c>
      <c r="S119" s="50">
        <v>707510</v>
      </c>
      <c r="T119" s="50">
        <v>699420</v>
      </c>
      <c r="U119" s="45"/>
      <c r="V119" s="93"/>
      <c r="W119" s="53"/>
      <c r="X119" s="7"/>
      <c r="AC119" s="133"/>
    </row>
    <row r="120" spans="1:29" x14ac:dyDescent="0.2">
      <c r="A120" s="4" t="s">
        <v>145</v>
      </c>
      <c r="B120" s="3">
        <v>6</v>
      </c>
      <c r="C120" s="41" t="s">
        <v>123</v>
      </c>
      <c r="D120" s="49" t="s">
        <v>99</v>
      </c>
      <c r="E120" s="49" t="s">
        <v>40</v>
      </c>
      <c r="F120" s="50">
        <v>22381</v>
      </c>
      <c r="G120" s="50">
        <v>30396</v>
      </c>
      <c r="H120" s="50">
        <v>35609</v>
      </c>
      <c r="I120" s="51">
        <v>42043</v>
      </c>
      <c r="J120" s="51">
        <v>54578</v>
      </c>
      <c r="K120" s="51">
        <v>68833</v>
      </c>
      <c r="L120" s="51">
        <v>72502</v>
      </c>
      <c r="M120" s="51">
        <v>72817</v>
      </c>
      <c r="N120" s="50">
        <v>95065</v>
      </c>
      <c r="O120" s="50">
        <v>100792</v>
      </c>
      <c r="P120" s="50">
        <v>103364</v>
      </c>
      <c r="Q120" s="50">
        <v>100871</v>
      </c>
      <c r="R120" s="50">
        <v>100416</v>
      </c>
      <c r="S120" s="50">
        <v>115897</v>
      </c>
      <c r="T120" s="50">
        <v>136896</v>
      </c>
      <c r="U120" s="45">
        <f t="shared" si="37"/>
        <v>34</v>
      </c>
      <c r="V120" s="93">
        <v>1</v>
      </c>
      <c r="W120" s="53"/>
      <c r="X120" s="7"/>
      <c r="AC120" s="133"/>
    </row>
    <row r="121" spans="1:29" x14ac:dyDescent="0.2">
      <c r="A121" s="4" t="s">
        <v>145</v>
      </c>
      <c r="B121" s="3">
        <v>6</v>
      </c>
      <c r="C121" s="41" t="s">
        <v>123</v>
      </c>
      <c r="D121" s="49" t="s">
        <v>146</v>
      </c>
      <c r="E121" s="49" t="s">
        <v>106</v>
      </c>
      <c r="F121" s="50">
        <v>53776</v>
      </c>
      <c r="G121" s="50">
        <v>51824</v>
      </c>
      <c r="H121" s="50">
        <v>53867</v>
      </c>
      <c r="I121" s="51">
        <v>51400</v>
      </c>
      <c r="J121" s="51">
        <v>53019</v>
      </c>
      <c r="K121" s="51">
        <v>53376</v>
      </c>
      <c r="L121" s="51">
        <v>52747</v>
      </c>
      <c r="M121" s="51">
        <v>53229</v>
      </c>
      <c r="N121" s="50">
        <v>52949</v>
      </c>
      <c r="O121" s="50">
        <v>51228</v>
      </c>
      <c r="P121" s="50">
        <v>52844</v>
      </c>
      <c r="Q121" s="50">
        <v>53919</v>
      </c>
      <c r="R121" s="50">
        <v>51182</v>
      </c>
      <c r="S121" s="50">
        <v>53522</v>
      </c>
      <c r="T121" s="50">
        <v>50058</v>
      </c>
      <c r="U121" s="45">
        <f t="shared" si="37"/>
        <v>13</v>
      </c>
      <c r="V121" s="93">
        <v>1</v>
      </c>
      <c r="W121" s="53"/>
      <c r="X121" s="7"/>
      <c r="AC121" s="133"/>
    </row>
    <row r="122" spans="1:29" x14ac:dyDescent="0.2">
      <c r="A122" s="4" t="s">
        <v>145</v>
      </c>
      <c r="B122" s="3">
        <v>6</v>
      </c>
      <c r="C122" s="41" t="s">
        <v>123</v>
      </c>
      <c r="D122" s="127" t="s">
        <v>114</v>
      </c>
      <c r="E122" s="127" t="s">
        <v>102</v>
      </c>
      <c r="F122" s="109"/>
      <c r="G122" s="109"/>
      <c r="H122" s="109"/>
      <c r="I122" s="128"/>
      <c r="J122" s="128"/>
      <c r="K122" s="128"/>
      <c r="L122" s="128"/>
      <c r="M122" s="128"/>
      <c r="N122" s="109"/>
      <c r="O122" s="109"/>
      <c r="P122" s="109"/>
      <c r="Q122" s="109">
        <v>8419</v>
      </c>
      <c r="R122" s="109">
        <v>16787</v>
      </c>
      <c r="S122" s="109">
        <v>17339</v>
      </c>
      <c r="T122" s="109">
        <v>17357</v>
      </c>
      <c r="U122" s="45">
        <f t="shared" si="37"/>
        <v>4</v>
      </c>
      <c r="V122" s="129"/>
      <c r="W122" s="130"/>
      <c r="X122" s="7"/>
      <c r="AC122" s="133"/>
    </row>
    <row r="123" spans="1:29" ht="13.5" thickBot="1" x14ac:dyDescent="0.25">
      <c r="A123" s="4" t="s">
        <v>145</v>
      </c>
      <c r="B123" s="3">
        <v>6</v>
      </c>
      <c r="C123" s="54" t="s">
        <v>123</v>
      </c>
      <c r="D123" s="55" t="s">
        <v>144</v>
      </c>
      <c r="E123" s="55" t="s">
        <v>98</v>
      </c>
      <c r="F123" s="56"/>
      <c r="G123" s="56"/>
      <c r="H123" s="56"/>
      <c r="I123" s="57">
        <v>20388</v>
      </c>
      <c r="J123" s="57">
        <v>79337</v>
      </c>
      <c r="K123" s="57">
        <v>92639</v>
      </c>
      <c r="L123" s="57">
        <v>98386</v>
      </c>
      <c r="M123" s="57">
        <v>139541</v>
      </c>
      <c r="N123" s="56">
        <v>168732</v>
      </c>
      <c r="O123" s="56">
        <v>195794</v>
      </c>
      <c r="P123" s="56">
        <v>227769</v>
      </c>
      <c r="Q123" s="56">
        <v>249208</v>
      </c>
      <c r="R123" s="56">
        <v>275946</v>
      </c>
      <c r="S123" s="56">
        <v>315036</v>
      </c>
      <c r="T123" s="56">
        <v>348356</v>
      </c>
      <c r="U123" s="59">
        <f t="shared" si="37"/>
        <v>87</v>
      </c>
      <c r="V123" s="95">
        <v>1</v>
      </c>
      <c r="W123" s="61"/>
      <c r="X123" s="7"/>
      <c r="AC123" s="133"/>
    </row>
    <row r="124" spans="1:29" x14ac:dyDescent="0.2">
      <c r="F124" s="7"/>
      <c r="G124" s="7"/>
      <c r="H124" s="7">
        <f>SUM(H113:H121)</f>
        <v>5172626</v>
      </c>
      <c r="I124" s="62">
        <f t="shared" ref="I124:W124" si="38">SUM(I113:I123)</f>
        <v>5131389</v>
      </c>
      <c r="J124" s="62">
        <f t="shared" si="38"/>
        <v>5367596</v>
      </c>
      <c r="K124" s="62">
        <f t="shared" si="38"/>
        <v>5484926</v>
      </c>
      <c r="L124" s="62">
        <f t="shared" si="38"/>
        <v>5394891</v>
      </c>
      <c r="M124" s="62">
        <f t="shared" si="38"/>
        <v>5437588</v>
      </c>
      <c r="N124" s="7">
        <f t="shared" ref="N124:T124" si="39">SUM(N113:N123)</f>
        <v>5606751</v>
      </c>
      <c r="O124" s="7">
        <f t="shared" si="39"/>
        <v>5698107</v>
      </c>
      <c r="P124" s="7">
        <f t="shared" si="39"/>
        <v>5739749</v>
      </c>
      <c r="Q124" s="7">
        <f t="shared" si="39"/>
        <v>5848507</v>
      </c>
      <c r="R124" s="7">
        <f t="shared" si="39"/>
        <v>5975376</v>
      </c>
      <c r="S124" s="7">
        <f t="shared" si="39"/>
        <v>6105070</v>
      </c>
      <c r="T124" s="7">
        <f t="shared" si="39"/>
        <v>6176120</v>
      </c>
      <c r="U124" s="7">
        <f t="shared" si="38"/>
        <v>1370</v>
      </c>
      <c r="V124" s="3">
        <f t="shared" si="38"/>
        <v>43</v>
      </c>
      <c r="W124" s="63">
        <f t="shared" si="38"/>
        <v>10</v>
      </c>
      <c r="X124" s="7"/>
      <c r="AC124" s="133"/>
    </row>
    <row r="125" spans="1:29" ht="13.5" thickBot="1" x14ac:dyDescent="0.25">
      <c r="F125" s="7"/>
      <c r="G125" s="7"/>
      <c r="H125" s="7"/>
      <c r="I125" s="62"/>
      <c r="J125" s="62"/>
      <c r="K125" s="62"/>
      <c r="L125" s="62"/>
      <c r="M125" s="62"/>
      <c r="N125" s="7"/>
      <c r="O125" s="7"/>
      <c r="P125" s="7"/>
      <c r="Q125" s="7"/>
      <c r="R125" s="7"/>
      <c r="S125" s="7"/>
      <c r="T125" s="7"/>
      <c r="U125" s="7"/>
      <c r="W125" s="63"/>
      <c r="X125" s="7"/>
      <c r="AC125" s="133"/>
    </row>
    <row r="126" spans="1:29" x14ac:dyDescent="0.2">
      <c r="A126" s="4" t="s">
        <v>145</v>
      </c>
      <c r="B126" s="3">
        <v>2</v>
      </c>
      <c r="C126" s="31" t="s">
        <v>11</v>
      </c>
      <c r="D126" s="32" t="s">
        <v>117</v>
      </c>
      <c r="E126" s="32" t="s">
        <v>92</v>
      </c>
      <c r="F126" s="96">
        <v>281664</v>
      </c>
      <c r="G126" s="96">
        <v>271345</v>
      </c>
      <c r="H126" s="96">
        <v>273024</v>
      </c>
      <c r="I126" s="97">
        <v>257536</v>
      </c>
      <c r="J126" s="97">
        <v>265808</v>
      </c>
      <c r="K126" s="97">
        <v>268617</v>
      </c>
      <c r="L126" s="97">
        <v>258708</v>
      </c>
      <c r="M126" s="97">
        <v>256142</v>
      </c>
      <c r="N126" s="96">
        <v>252431</v>
      </c>
      <c r="O126" s="96">
        <v>251720</v>
      </c>
      <c r="P126" s="96">
        <v>258530</v>
      </c>
      <c r="Q126" s="96">
        <v>253945</v>
      </c>
      <c r="R126" s="96">
        <v>251959</v>
      </c>
      <c r="S126" s="96">
        <v>241934</v>
      </c>
      <c r="T126" s="96">
        <v>244000</v>
      </c>
      <c r="U126" s="34">
        <f>ROUND(SUM(T126/$H$1),0)</f>
        <v>61</v>
      </c>
      <c r="V126" s="73"/>
      <c r="W126" s="36"/>
      <c r="X126" s="7"/>
      <c r="AC126" s="133"/>
    </row>
    <row r="127" spans="1:29" x14ac:dyDescent="0.2">
      <c r="A127" s="4" t="s">
        <v>145</v>
      </c>
      <c r="B127" s="3">
        <v>2</v>
      </c>
      <c r="C127" s="41" t="s">
        <v>11</v>
      </c>
      <c r="D127" s="49" t="s">
        <v>90</v>
      </c>
      <c r="E127" s="49" t="s">
        <v>90</v>
      </c>
      <c r="F127" s="98"/>
      <c r="G127" s="98"/>
      <c r="H127" s="98"/>
      <c r="I127" s="99">
        <v>2</v>
      </c>
      <c r="J127" s="99">
        <v>1</v>
      </c>
      <c r="K127" s="99">
        <v>4</v>
      </c>
      <c r="L127" s="99">
        <v>11</v>
      </c>
      <c r="M127" s="99">
        <v>1</v>
      </c>
      <c r="N127" s="98">
        <v>1</v>
      </c>
      <c r="O127" s="98">
        <v>1929</v>
      </c>
      <c r="P127" s="98">
        <v>4914</v>
      </c>
      <c r="Q127" s="98">
        <v>12670</v>
      </c>
      <c r="R127" s="98">
        <v>56541</v>
      </c>
      <c r="S127" s="98">
        <v>63096</v>
      </c>
      <c r="T127" s="98">
        <v>69372</v>
      </c>
      <c r="U127" s="45">
        <f t="shared" ref="U127:U136" si="40">ROUND(SUM(T127/$H$1),0)</f>
        <v>17</v>
      </c>
      <c r="V127" s="139"/>
      <c r="W127" s="53"/>
      <c r="X127" s="7"/>
      <c r="AC127" s="133"/>
    </row>
    <row r="128" spans="1:29" x14ac:dyDescent="0.2">
      <c r="A128" s="4" t="s">
        <v>145</v>
      </c>
      <c r="B128" s="3">
        <v>2</v>
      </c>
      <c r="C128" s="41" t="s">
        <v>11</v>
      </c>
      <c r="D128" s="49" t="s">
        <v>120</v>
      </c>
      <c r="E128" s="49" t="s">
        <v>92</v>
      </c>
      <c r="F128" s="98">
        <v>326438</v>
      </c>
      <c r="G128" s="98">
        <v>324836</v>
      </c>
      <c r="H128" s="98">
        <v>326944</v>
      </c>
      <c r="I128" s="99">
        <v>333510</v>
      </c>
      <c r="J128" s="99">
        <v>343769</v>
      </c>
      <c r="K128" s="99">
        <v>346657</v>
      </c>
      <c r="L128" s="99">
        <v>338863</v>
      </c>
      <c r="M128" s="99">
        <v>339389</v>
      </c>
      <c r="N128" s="98">
        <v>337617</v>
      </c>
      <c r="O128" s="98">
        <v>326101</v>
      </c>
      <c r="P128" s="98">
        <v>314729</v>
      </c>
      <c r="Q128" s="98">
        <v>309808</v>
      </c>
      <c r="R128" s="98">
        <v>311870</v>
      </c>
      <c r="S128" s="98">
        <v>310877</v>
      </c>
      <c r="T128" s="98">
        <v>295858</v>
      </c>
      <c r="U128" s="45">
        <f t="shared" si="40"/>
        <v>74</v>
      </c>
      <c r="V128" s="139">
        <v>5</v>
      </c>
      <c r="W128" s="53">
        <v>1</v>
      </c>
      <c r="X128" s="7"/>
      <c r="AC128" s="133"/>
    </row>
    <row r="129" spans="1:29" x14ac:dyDescent="0.2">
      <c r="A129" s="4" t="s">
        <v>145</v>
      </c>
      <c r="B129" s="3">
        <v>2</v>
      </c>
      <c r="C129" s="41" t="s">
        <v>11</v>
      </c>
      <c r="D129" s="49" t="s">
        <v>94</v>
      </c>
      <c r="E129" s="49" t="s">
        <v>89</v>
      </c>
      <c r="F129" s="98">
        <v>375202</v>
      </c>
      <c r="G129" s="98">
        <v>386962</v>
      </c>
      <c r="H129" s="98">
        <v>395131</v>
      </c>
      <c r="I129" s="99">
        <v>376741</v>
      </c>
      <c r="J129" s="99">
        <v>389743</v>
      </c>
      <c r="K129" s="99">
        <v>400387</v>
      </c>
      <c r="L129" s="99">
        <v>398013</v>
      </c>
      <c r="M129" s="99">
        <v>403360</v>
      </c>
      <c r="N129" s="98">
        <v>419840</v>
      </c>
      <c r="O129" s="98">
        <v>431339</v>
      </c>
      <c r="P129" s="98">
        <v>436756</v>
      </c>
      <c r="Q129" s="98">
        <v>453291</v>
      </c>
      <c r="R129" s="98">
        <v>471664</v>
      </c>
      <c r="S129" s="98">
        <v>483353</v>
      </c>
      <c r="T129" s="98">
        <v>489983</v>
      </c>
      <c r="U129" s="45">
        <f t="shared" si="40"/>
        <v>122</v>
      </c>
      <c r="V129" s="139">
        <v>5</v>
      </c>
      <c r="W129" s="53">
        <v>1</v>
      </c>
      <c r="X129" s="7"/>
      <c r="AC129" s="133"/>
    </row>
    <row r="130" spans="1:29" x14ac:dyDescent="0.2">
      <c r="A130" s="4" t="s">
        <v>145</v>
      </c>
      <c r="B130" s="3">
        <v>2</v>
      </c>
      <c r="C130" s="41" t="s">
        <v>11</v>
      </c>
      <c r="D130" s="49" t="s">
        <v>95</v>
      </c>
      <c r="E130" s="49" t="s">
        <v>38</v>
      </c>
      <c r="F130" s="98">
        <v>189458</v>
      </c>
      <c r="G130" s="98">
        <v>191239</v>
      </c>
      <c r="H130" s="98">
        <v>198966</v>
      </c>
      <c r="I130" s="99">
        <v>202356</v>
      </c>
      <c r="J130" s="99">
        <v>214074</v>
      </c>
      <c r="K130" s="99">
        <v>227938</v>
      </c>
      <c r="L130" s="99">
        <v>235416</v>
      </c>
      <c r="M130" s="99">
        <v>234650</v>
      </c>
      <c r="N130" s="98">
        <v>246599</v>
      </c>
      <c r="O130" s="98">
        <v>249408</v>
      </c>
      <c r="P130" s="98">
        <v>244595</v>
      </c>
      <c r="Q130" s="98">
        <v>246724</v>
      </c>
      <c r="R130" s="98">
        <v>206580</v>
      </c>
      <c r="S130" s="98">
        <v>216975</v>
      </c>
      <c r="T130" s="98">
        <v>204427</v>
      </c>
      <c r="U130" s="45">
        <f t="shared" si="40"/>
        <v>51</v>
      </c>
      <c r="V130" s="139">
        <v>2</v>
      </c>
      <c r="W130" s="53">
        <v>1</v>
      </c>
      <c r="X130" s="7"/>
    </row>
    <row r="131" spans="1:29" x14ac:dyDescent="0.2">
      <c r="A131" s="4" t="s">
        <v>145</v>
      </c>
      <c r="B131" s="3">
        <v>2</v>
      </c>
      <c r="C131" s="41" t="s">
        <v>11</v>
      </c>
      <c r="D131" s="49" t="s">
        <v>97</v>
      </c>
      <c r="E131" s="49" t="s">
        <v>39</v>
      </c>
      <c r="F131" s="98">
        <v>171816</v>
      </c>
      <c r="G131" s="98">
        <v>176158</v>
      </c>
      <c r="H131" s="98">
        <v>185600</v>
      </c>
      <c r="I131" s="99">
        <v>186083</v>
      </c>
      <c r="J131" s="99">
        <v>192288</v>
      </c>
      <c r="K131" s="99">
        <v>198630</v>
      </c>
      <c r="L131" s="99">
        <v>200533</v>
      </c>
      <c r="M131" s="99">
        <v>201859</v>
      </c>
      <c r="N131" s="98">
        <v>217113</v>
      </c>
      <c r="O131" s="98">
        <v>234408</v>
      </c>
      <c r="P131" s="98">
        <v>237775</v>
      </c>
      <c r="Q131" s="98">
        <v>244334</v>
      </c>
      <c r="R131" s="98">
        <v>252741</v>
      </c>
      <c r="S131" s="98">
        <v>266070</v>
      </c>
      <c r="T131" s="98">
        <v>260594</v>
      </c>
      <c r="U131" s="45"/>
      <c r="V131" s="139"/>
      <c r="W131" s="53"/>
      <c r="X131" s="7"/>
    </row>
    <row r="132" spans="1:29" x14ac:dyDescent="0.2">
      <c r="A132" s="4" t="s">
        <v>145</v>
      </c>
      <c r="B132" s="3">
        <v>2</v>
      </c>
      <c r="C132" s="41" t="s">
        <v>11</v>
      </c>
      <c r="D132" s="49" t="s">
        <v>99</v>
      </c>
      <c r="E132" s="49" t="s">
        <v>40</v>
      </c>
      <c r="F132" s="98">
        <v>6717</v>
      </c>
      <c r="G132" s="98">
        <v>8951</v>
      </c>
      <c r="H132" s="98">
        <v>10980</v>
      </c>
      <c r="I132" s="99">
        <v>11207</v>
      </c>
      <c r="J132" s="99">
        <v>13491</v>
      </c>
      <c r="K132" s="99">
        <v>13859</v>
      </c>
      <c r="L132" s="99">
        <v>13625</v>
      </c>
      <c r="M132" s="99">
        <v>12651</v>
      </c>
      <c r="N132" s="98">
        <v>12851</v>
      </c>
      <c r="O132" s="98">
        <v>13330</v>
      </c>
      <c r="P132" s="98">
        <v>13363</v>
      </c>
      <c r="Q132" s="98">
        <v>12236</v>
      </c>
      <c r="R132" s="98">
        <v>13254</v>
      </c>
      <c r="S132" s="98">
        <v>17444</v>
      </c>
      <c r="T132" s="98">
        <v>40270</v>
      </c>
      <c r="U132" s="45">
        <f t="shared" si="40"/>
        <v>10</v>
      </c>
      <c r="V132" s="139"/>
      <c r="W132" s="53"/>
      <c r="X132" s="7"/>
    </row>
    <row r="133" spans="1:29" x14ac:dyDescent="0.2">
      <c r="A133" s="4" t="s">
        <v>145</v>
      </c>
      <c r="B133" s="3">
        <v>2</v>
      </c>
      <c r="C133" s="41" t="s">
        <v>11</v>
      </c>
      <c r="D133" s="49" t="s">
        <v>102</v>
      </c>
      <c r="E133" s="49" t="s">
        <v>102</v>
      </c>
      <c r="F133" s="98"/>
      <c r="G133" s="98"/>
      <c r="H133" s="98"/>
      <c r="I133" s="99"/>
      <c r="J133" s="99"/>
      <c r="K133" s="99"/>
      <c r="L133" s="99">
        <v>180</v>
      </c>
      <c r="M133" s="99">
        <v>1231</v>
      </c>
      <c r="N133" s="98">
        <v>2070</v>
      </c>
      <c r="O133" s="98">
        <v>2307</v>
      </c>
      <c r="P133" s="98">
        <v>2282</v>
      </c>
      <c r="Q133" s="98">
        <v>2495</v>
      </c>
      <c r="R133" s="98">
        <v>3456</v>
      </c>
      <c r="S133" s="98">
        <v>3428</v>
      </c>
      <c r="T133" s="98">
        <v>3069</v>
      </c>
      <c r="U133" s="45">
        <f t="shared" si="40"/>
        <v>1</v>
      </c>
      <c r="V133" s="139"/>
      <c r="W133" s="53"/>
      <c r="X133" s="7"/>
    </row>
    <row r="134" spans="1:29" x14ac:dyDescent="0.2">
      <c r="A134" s="4" t="s">
        <v>145</v>
      </c>
      <c r="B134" s="3">
        <v>2</v>
      </c>
      <c r="C134" s="41" t="s">
        <v>11</v>
      </c>
      <c r="D134" s="49" t="s">
        <v>32</v>
      </c>
      <c r="E134" s="49" t="s">
        <v>88</v>
      </c>
      <c r="F134" s="98"/>
      <c r="G134" s="98"/>
      <c r="H134" s="98"/>
      <c r="I134" s="99"/>
      <c r="J134" s="99"/>
      <c r="K134" s="99"/>
      <c r="L134" s="99"/>
      <c r="M134" s="99"/>
      <c r="N134" s="98"/>
      <c r="O134" s="98"/>
      <c r="P134" s="98"/>
      <c r="Q134" s="98"/>
      <c r="R134" s="98"/>
      <c r="S134" s="98">
        <v>314</v>
      </c>
      <c r="T134" s="98">
        <v>5960</v>
      </c>
      <c r="U134" s="45">
        <f t="shared" si="40"/>
        <v>1</v>
      </c>
      <c r="V134" s="139"/>
      <c r="W134" s="53"/>
      <c r="X134" s="7"/>
    </row>
    <row r="135" spans="1:29" x14ac:dyDescent="0.2">
      <c r="A135" s="4" t="s">
        <v>145</v>
      </c>
      <c r="B135" s="3">
        <v>2</v>
      </c>
      <c r="C135" s="41" t="s">
        <v>11</v>
      </c>
      <c r="D135" s="49" t="s">
        <v>101</v>
      </c>
      <c r="E135" s="49" t="s">
        <v>43</v>
      </c>
      <c r="F135" s="98">
        <v>3148</v>
      </c>
      <c r="G135" s="98">
        <v>6525</v>
      </c>
      <c r="H135" s="98">
        <v>8107</v>
      </c>
      <c r="I135" s="99">
        <v>7688</v>
      </c>
      <c r="J135" s="99">
        <v>8323</v>
      </c>
      <c r="K135" s="99">
        <v>8132</v>
      </c>
      <c r="L135" s="99"/>
      <c r="M135" s="99">
        <v>3553</v>
      </c>
      <c r="N135" s="98">
        <v>3938</v>
      </c>
      <c r="O135" s="98">
        <v>4043</v>
      </c>
      <c r="P135" s="98">
        <v>4664</v>
      </c>
      <c r="Q135" s="98">
        <v>5169</v>
      </c>
      <c r="R135" s="98">
        <v>5257</v>
      </c>
      <c r="S135" s="98">
        <v>1994</v>
      </c>
      <c r="T135" s="98"/>
      <c r="U135" s="45">
        <f t="shared" si="40"/>
        <v>0</v>
      </c>
      <c r="V135" s="139"/>
      <c r="W135" s="53"/>
      <c r="X135" s="7"/>
    </row>
    <row r="136" spans="1:29" ht="13.5" thickBot="1" x14ac:dyDescent="0.25">
      <c r="A136" s="4" t="s">
        <v>145</v>
      </c>
      <c r="B136" s="3">
        <v>2</v>
      </c>
      <c r="C136" s="54" t="s">
        <v>11</v>
      </c>
      <c r="D136" s="55" t="s">
        <v>103</v>
      </c>
      <c r="E136" s="55" t="s">
        <v>98</v>
      </c>
      <c r="F136" s="86"/>
      <c r="G136" s="86"/>
      <c r="H136" s="86"/>
      <c r="I136" s="116">
        <v>1036</v>
      </c>
      <c r="J136" s="116">
        <v>10977</v>
      </c>
      <c r="K136" s="116">
        <v>15889</v>
      </c>
      <c r="L136" s="116">
        <v>19076</v>
      </c>
      <c r="M136" s="116">
        <v>28003</v>
      </c>
      <c r="N136" s="86">
        <v>32164</v>
      </c>
      <c r="O136" s="86">
        <v>34153</v>
      </c>
      <c r="P136" s="86">
        <v>37346</v>
      </c>
      <c r="Q136" s="86">
        <v>41507</v>
      </c>
      <c r="R136" s="86">
        <v>40720</v>
      </c>
      <c r="S136" s="86">
        <v>43096</v>
      </c>
      <c r="T136" s="86">
        <v>48499</v>
      </c>
      <c r="U136" s="59">
        <f t="shared" si="40"/>
        <v>12</v>
      </c>
      <c r="V136" s="140"/>
      <c r="W136" s="61"/>
      <c r="X136" s="7"/>
    </row>
    <row r="137" spans="1:29" x14ac:dyDescent="0.2">
      <c r="F137" s="7"/>
      <c r="G137" s="7"/>
      <c r="H137" s="7">
        <f>SUM(H126:H135)</f>
        <v>1398752</v>
      </c>
      <c r="I137" s="62">
        <f t="shared" ref="I137:W137" si="41">SUM(I126:I136)</f>
        <v>1376159</v>
      </c>
      <c r="J137" s="62">
        <f t="shared" si="41"/>
        <v>1438474</v>
      </c>
      <c r="K137" s="62">
        <f t="shared" si="41"/>
        <v>1480113</v>
      </c>
      <c r="L137" s="62">
        <f t="shared" si="41"/>
        <v>1464425</v>
      </c>
      <c r="M137" s="62">
        <f t="shared" si="41"/>
        <v>1480839</v>
      </c>
      <c r="N137" s="7">
        <f t="shared" si="41"/>
        <v>1524624</v>
      </c>
      <c r="O137" s="7">
        <f t="shared" si="41"/>
        <v>1548738</v>
      </c>
      <c r="P137" s="7">
        <f t="shared" si="41"/>
        <v>1554954</v>
      </c>
      <c r="Q137" s="7">
        <f t="shared" si="41"/>
        <v>1582179</v>
      </c>
      <c r="R137" s="7">
        <f t="shared" si="41"/>
        <v>1614042</v>
      </c>
      <c r="S137" s="7">
        <f t="shared" si="41"/>
        <v>1648581</v>
      </c>
      <c r="T137" s="7">
        <f t="shared" si="41"/>
        <v>1662032</v>
      </c>
      <c r="U137" s="7">
        <f t="shared" si="41"/>
        <v>349</v>
      </c>
      <c r="V137" s="3">
        <f t="shared" si="41"/>
        <v>12</v>
      </c>
      <c r="W137" s="3">
        <f t="shared" si="41"/>
        <v>3</v>
      </c>
      <c r="X137" s="7"/>
    </row>
    <row r="138" spans="1:29" ht="12.75" customHeight="1" thickBot="1" x14ac:dyDescent="0.25">
      <c r="F138" s="7"/>
      <c r="G138" s="7"/>
      <c r="H138" s="7"/>
      <c r="I138" s="62"/>
      <c r="J138" s="62"/>
      <c r="K138" s="62"/>
      <c r="L138" s="62"/>
      <c r="M138" s="62"/>
      <c r="N138" s="7"/>
      <c r="O138" s="7"/>
      <c r="P138" s="7"/>
      <c r="Q138" s="7"/>
      <c r="R138" s="7"/>
      <c r="S138" s="7"/>
      <c r="T138" s="7"/>
      <c r="U138" s="7"/>
      <c r="W138" s="63"/>
      <c r="X138" s="7"/>
    </row>
    <row r="139" spans="1:29" ht="12.75" customHeight="1" x14ac:dyDescent="0.2">
      <c r="A139" s="4" t="s">
        <v>145</v>
      </c>
      <c r="B139" s="3">
        <v>2</v>
      </c>
      <c r="C139" s="31" t="s">
        <v>12</v>
      </c>
      <c r="D139" s="32" t="s">
        <v>147</v>
      </c>
      <c r="E139" s="32" t="s">
        <v>92</v>
      </c>
      <c r="F139" s="6">
        <v>65008</v>
      </c>
      <c r="G139" s="6">
        <v>63664</v>
      </c>
      <c r="H139" s="6">
        <v>61591</v>
      </c>
      <c r="I139" s="33">
        <v>59788</v>
      </c>
      <c r="J139" s="33">
        <v>60153</v>
      </c>
      <c r="K139" s="33">
        <v>57697</v>
      </c>
      <c r="L139" s="33">
        <v>53532</v>
      </c>
      <c r="M139" s="33">
        <v>55627</v>
      </c>
      <c r="N139" s="6">
        <v>52915</v>
      </c>
      <c r="O139" s="6">
        <v>48109</v>
      </c>
      <c r="P139" s="6">
        <v>49924</v>
      </c>
      <c r="Q139" s="6">
        <v>45772</v>
      </c>
      <c r="R139" s="6">
        <v>43576</v>
      </c>
      <c r="S139" s="6">
        <v>40814</v>
      </c>
      <c r="T139" s="6">
        <v>41577</v>
      </c>
      <c r="U139" s="34">
        <f>ROUND(SUM(T139/$H$1),0)</f>
        <v>10</v>
      </c>
      <c r="V139" s="88"/>
      <c r="W139" s="36"/>
      <c r="X139" s="7"/>
    </row>
    <row r="140" spans="1:29" ht="12.75" customHeight="1" x14ac:dyDescent="0.2">
      <c r="A140" s="4" t="s">
        <v>145</v>
      </c>
      <c r="B140" s="3">
        <v>2</v>
      </c>
      <c r="C140" s="41" t="s">
        <v>12</v>
      </c>
      <c r="D140" s="49" t="s">
        <v>148</v>
      </c>
      <c r="E140" s="49" t="s">
        <v>92</v>
      </c>
      <c r="F140" s="50">
        <v>112278</v>
      </c>
      <c r="G140" s="50">
        <v>113033</v>
      </c>
      <c r="H140" s="50">
        <v>113575</v>
      </c>
      <c r="I140" s="51">
        <v>109931</v>
      </c>
      <c r="J140" s="51">
        <v>115801</v>
      </c>
      <c r="K140" s="51">
        <v>122017</v>
      </c>
      <c r="L140" s="51">
        <v>115686</v>
      </c>
      <c r="M140" s="51">
        <v>118539</v>
      </c>
      <c r="N140" s="50">
        <v>116180</v>
      </c>
      <c r="O140" s="50">
        <v>108171</v>
      </c>
      <c r="P140" s="50">
        <v>106098</v>
      </c>
      <c r="Q140" s="50">
        <v>102508</v>
      </c>
      <c r="R140" s="50">
        <v>107149</v>
      </c>
      <c r="S140" s="50">
        <v>103506</v>
      </c>
      <c r="T140" s="50">
        <v>101882</v>
      </c>
      <c r="U140" s="45">
        <f t="shared" ref="U140:U146" si="42">ROUND(SUM(T140/$H$1),0)</f>
        <v>25</v>
      </c>
      <c r="V140" s="93">
        <v>1</v>
      </c>
      <c r="W140" s="53">
        <v>1</v>
      </c>
      <c r="X140" s="7"/>
    </row>
    <row r="141" spans="1:29" ht="12.75" customHeight="1" x14ac:dyDescent="0.2">
      <c r="A141" s="4" t="s">
        <v>145</v>
      </c>
      <c r="B141" s="3">
        <v>2</v>
      </c>
      <c r="C141" s="41" t="s">
        <v>12</v>
      </c>
      <c r="D141" s="49" t="s">
        <v>94</v>
      </c>
      <c r="E141" s="49" t="s">
        <v>89</v>
      </c>
      <c r="F141" s="50">
        <v>72557</v>
      </c>
      <c r="G141" s="50">
        <v>76651</v>
      </c>
      <c r="H141" s="50">
        <v>81078</v>
      </c>
      <c r="I141" s="51">
        <v>80012</v>
      </c>
      <c r="J141" s="51">
        <v>81098</v>
      </c>
      <c r="K141" s="51">
        <v>83158</v>
      </c>
      <c r="L141" s="51">
        <v>80007</v>
      </c>
      <c r="M141" s="51">
        <v>81784</v>
      </c>
      <c r="N141" s="50">
        <v>82285</v>
      </c>
      <c r="O141" s="50">
        <v>83516</v>
      </c>
      <c r="P141" s="50">
        <v>87090</v>
      </c>
      <c r="Q141" s="50">
        <v>89006</v>
      </c>
      <c r="R141" s="50">
        <v>88249</v>
      </c>
      <c r="S141" s="50">
        <v>88693</v>
      </c>
      <c r="T141" s="50">
        <v>91785</v>
      </c>
      <c r="U141" s="45">
        <f t="shared" si="42"/>
        <v>23</v>
      </c>
      <c r="V141" s="93">
        <v>1</v>
      </c>
      <c r="W141" s="53">
        <v>1</v>
      </c>
      <c r="X141" s="7"/>
    </row>
    <row r="142" spans="1:29" ht="12.75" customHeight="1" x14ac:dyDescent="0.2">
      <c r="A142" s="4" t="s">
        <v>145</v>
      </c>
      <c r="B142" s="3">
        <v>2</v>
      </c>
      <c r="C142" s="41" t="s">
        <v>12</v>
      </c>
      <c r="D142" s="49" t="s">
        <v>137</v>
      </c>
      <c r="E142" s="49" t="s">
        <v>90</v>
      </c>
      <c r="F142" s="50"/>
      <c r="G142" s="50"/>
      <c r="H142" s="50"/>
      <c r="I142" s="51"/>
      <c r="J142" s="51"/>
      <c r="K142" s="51">
        <v>5</v>
      </c>
      <c r="L142" s="51">
        <v>1</v>
      </c>
      <c r="M142" s="51">
        <v>0</v>
      </c>
      <c r="N142" s="50"/>
      <c r="O142" s="50"/>
      <c r="P142" s="50">
        <v>332</v>
      </c>
      <c r="Q142" s="50">
        <v>4550</v>
      </c>
      <c r="R142" s="50">
        <v>7965</v>
      </c>
      <c r="S142" s="50">
        <v>13876</v>
      </c>
      <c r="T142" s="50">
        <v>15543</v>
      </c>
      <c r="U142" s="45">
        <f t="shared" si="42"/>
        <v>4</v>
      </c>
      <c r="V142" s="93"/>
      <c r="W142" s="53"/>
      <c r="X142" s="7"/>
    </row>
    <row r="143" spans="1:29" ht="12.75" customHeight="1" x14ac:dyDescent="0.2">
      <c r="A143" s="4" t="s">
        <v>145</v>
      </c>
      <c r="B143" s="3">
        <v>2</v>
      </c>
      <c r="C143" s="41" t="s">
        <v>12</v>
      </c>
      <c r="D143" s="49" t="s">
        <v>95</v>
      </c>
      <c r="E143" s="49" t="s">
        <v>38</v>
      </c>
      <c r="F143" s="50">
        <v>36311</v>
      </c>
      <c r="G143" s="50">
        <v>38650</v>
      </c>
      <c r="H143" s="50">
        <v>43043</v>
      </c>
      <c r="I143" s="51">
        <v>43807</v>
      </c>
      <c r="J143" s="51">
        <v>48414</v>
      </c>
      <c r="K143" s="51">
        <v>53113</v>
      </c>
      <c r="L143" s="51">
        <v>54795</v>
      </c>
      <c r="M143" s="51">
        <v>44407</v>
      </c>
      <c r="N143" s="50">
        <v>51610</v>
      </c>
      <c r="O143" s="50">
        <v>56526</v>
      </c>
      <c r="P143" s="50">
        <v>58999</v>
      </c>
      <c r="Q143" s="50">
        <v>57517</v>
      </c>
      <c r="R143" s="50">
        <v>58468</v>
      </c>
      <c r="S143" s="50">
        <v>59506</v>
      </c>
      <c r="T143" s="50">
        <v>60813</v>
      </c>
      <c r="U143" s="45">
        <f t="shared" si="42"/>
        <v>15</v>
      </c>
      <c r="V143" s="93"/>
      <c r="W143" s="53"/>
      <c r="X143" s="7"/>
    </row>
    <row r="144" spans="1:29" ht="12.75" customHeight="1" x14ac:dyDescent="0.2">
      <c r="A144" s="4" t="s">
        <v>145</v>
      </c>
      <c r="B144" s="3">
        <v>2</v>
      </c>
      <c r="C144" s="41" t="s">
        <v>12</v>
      </c>
      <c r="D144" s="49" t="s">
        <v>99</v>
      </c>
      <c r="E144" s="49" t="s">
        <v>40</v>
      </c>
      <c r="F144" s="141"/>
      <c r="G144" s="142"/>
      <c r="H144" s="142"/>
      <c r="I144" s="142"/>
      <c r="J144" s="142"/>
      <c r="K144" s="142"/>
      <c r="L144" s="142"/>
      <c r="M144" s="51">
        <v>6</v>
      </c>
      <c r="N144" s="109">
        <v>72</v>
      </c>
      <c r="O144" s="109">
        <v>179</v>
      </c>
      <c r="P144" s="109">
        <v>12</v>
      </c>
      <c r="Q144" s="109"/>
      <c r="R144" s="109">
        <v>421</v>
      </c>
      <c r="S144" s="109">
        <v>2954</v>
      </c>
      <c r="T144" s="109">
        <v>2804</v>
      </c>
      <c r="U144" s="45">
        <f t="shared" si="42"/>
        <v>1</v>
      </c>
      <c r="V144" s="129"/>
      <c r="W144" s="130"/>
      <c r="X144" s="7"/>
    </row>
    <row r="145" spans="1:24" x14ac:dyDescent="0.2">
      <c r="A145" s="4" t="s">
        <v>145</v>
      </c>
      <c r="B145" s="3">
        <v>2</v>
      </c>
      <c r="C145" s="41" t="s">
        <v>12</v>
      </c>
      <c r="D145" s="49" t="s">
        <v>97</v>
      </c>
      <c r="E145" s="49" t="s">
        <v>39</v>
      </c>
      <c r="F145" s="50">
        <v>46577</v>
      </c>
      <c r="G145" s="50">
        <v>47468</v>
      </c>
      <c r="H145" s="50">
        <v>41210</v>
      </c>
      <c r="I145" s="51">
        <v>42548</v>
      </c>
      <c r="J145" s="51">
        <v>46164</v>
      </c>
      <c r="K145" s="51">
        <v>49525</v>
      </c>
      <c r="L145" s="51">
        <v>48115</v>
      </c>
      <c r="M145" s="51">
        <v>51432</v>
      </c>
      <c r="N145" s="109">
        <v>52485</v>
      </c>
      <c r="O145" s="109">
        <v>52254</v>
      </c>
      <c r="P145" s="109">
        <v>53397</v>
      </c>
      <c r="Q145" s="109">
        <v>54191</v>
      </c>
      <c r="R145" s="109">
        <v>55953</v>
      </c>
      <c r="S145" s="109">
        <v>54135</v>
      </c>
      <c r="T145" s="109">
        <v>54491</v>
      </c>
      <c r="U145" s="45"/>
      <c r="V145" s="129"/>
      <c r="W145" s="130"/>
      <c r="X145" s="7"/>
    </row>
    <row r="146" spans="1:24" ht="13.5" thickBot="1" x14ac:dyDescent="0.25">
      <c r="A146" s="4" t="s">
        <v>145</v>
      </c>
      <c r="B146" s="3">
        <v>2</v>
      </c>
      <c r="C146" s="54" t="s">
        <v>12</v>
      </c>
      <c r="D146" s="55" t="s">
        <v>149</v>
      </c>
      <c r="E146" s="55" t="s">
        <v>98</v>
      </c>
      <c r="F146" s="56"/>
      <c r="G146" s="56"/>
      <c r="H146" s="56"/>
      <c r="I146" s="57"/>
      <c r="J146" s="57"/>
      <c r="K146" s="57"/>
      <c r="L146" s="57">
        <v>1790</v>
      </c>
      <c r="M146" s="57">
        <v>18058</v>
      </c>
      <c r="N146" s="56">
        <v>21138</v>
      </c>
      <c r="O146" s="56">
        <v>22939</v>
      </c>
      <c r="P146" s="56">
        <v>24861</v>
      </c>
      <c r="Q146" s="56">
        <v>26288</v>
      </c>
      <c r="R146" s="56">
        <v>31307</v>
      </c>
      <c r="S146" s="56">
        <v>32598</v>
      </c>
      <c r="T146" s="56">
        <v>32031</v>
      </c>
      <c r="U146" s="59">
        <f t="shared" si="42"/>
        <v>8</v>
      </c>
      <c r="V146" s="95"/>
      <c r="W146" s="61"/>
      <c r="X146" s="7"/>
    </row>
    <row r="147" spans="1:24" x14ac:dyDescent="0.2">
      <c r="F147" s="7"/>
      <c r="G147" s="7"/>
      <c r="H147" s="7">
        <f t="shared" ref="H147:W147" si="43">SUM(H139:H146)</f>
        <v>340497</v>
      </c>
      <c r="I147" s="62">
        <f t="shared" si="43"/>
        <v>336086</v>
      </c>
      <c r="J147" s="62">
        <f t="shared" si="43"/>
        <v>351630</v>
      </c>
      <c r="K147" s="62">
        <f t="shared" si="43"/>
        <v>365515</v>
      </c>
      <c r="L147" s="62">
        <f t="shared" si="43"/>
        <v>353926</v>
      </c>
      <c r="M147" s="62">
        <f t="shared" si="43"/>
        <v>369853</v>
      </c>
      <c r="N147" s="7">
        <f t="shared" ref="N147:T147" si="44">SUM(N139:N146)</f>
        <v>376685</v>
      </c>
      <c r="O147" s="7">
        <f t="shared" si="44"/>
        <v>371694</v>
      </c>
      <c r="P147" s="7">
        <f t="shared" si="44"/>
        <v>380713</v>
      </c>
      <c r="Q147" s="7">
        <f t="shared" si="44"/>
        <v>379832</v>
      </c>
      <c r="R147" s="7">
        <f t="shared" si="44"/>
        <v>393088</v>
      </c>
      <c r="S147" s="7">
        <f t="shared" si="44"/>
        <v>396082</v>
      </c>
      <c r="T147" s="7">
        <f t="shared" si="44"/>
        <v>400926</v>
      </c>
      <c r="U147" s="7">
        <f t="shared" si="43"/>
        <v>86</v>
      </c>
      <c r="V147" s="3">
        <f t="shared" si="43"/>
        <v>2</v>
      </c>
      <c r="W147" s="3">
        <f t="shared" si="43"/>
        <v>2</v>
      </c>
      <c r="X147" s="7"/>
    </row>
    <row r="148" spans="1:24" ht="13.5" thickBot="1" x14ac:dyDescent="0.25">
      <c r="F148" s="7"/>
      <c r="G148" s="7"/>
      <c r="H148" s="7"/>
      <c r="I148" s="62"/>
      <c r="J148" s="62"/>
      <c r="K148" s="62"/>
      <c r="L148" s="62"/>
      <c r="M148" s="62"/>
      <c r="N148" s="7"/>
      <c r="O148" s="7"/>
      <c r="P148" s="7"/>
      <c r="Q148" s="7"/>
      <c r="R148" s="7"/>
      <c r="S148" s="7"/>
      <c r="T148" s="7"/>
      <c r="U148" s="7"/>
      <c r="W148" s="63"/>
      <c r="X148" s="7"/>
    </row>
    <row r="149" spans="1:24" ht="12.75" customHeight="1" x14ac:dyDescent="0.2">
      <c r="A149" s="4" t="s">
        <v>150</v>
      </c>
      <c r="B149" s="3">
        <v>5</v>
      </c>
      <c r="C149" s="31" t="s">
        <v>13</v>
      </c>
      <c r="D149" s="32" t="s">
        <v>119</v>
      </c>
      <c r="E149" s="32" t="s">
        <v>89</v>
      </c>
      <c r="F149" s="6">
        <v>50242</v>
      </c>
      <c r="G149" s="6">
        <v>54058</v>
      </c>
      <c r="H149" s="6">
        <v>54779</v>
      </c>
      <c r="I149" s="33">
        <v>54428</v>
      </c>
      <c r="J149" s="33">
        <v>58203</v>
      </c>
      <c r="K149" s="33">
        <v>56134</v>
      </c>
      <c r="L149" s="33">
        <v>55514</v>
      </c>
      <c r="M149" s="33">
        <v>59772</v>
      </c>
      <c r="N149" s="6">
        <v>58733</v>
      </c>
      <c r="O149" s="6">
        <v>60991</v>
      </c>
      <c r="P149" s="6">
        <v>62248</v>
      </c>
      <c r="Q149" s="6">
        <v>63394</v>
      </c>
      <c r="R149" s="6">
        <v>66779</v>
      </c>
      <c r="S149" s="6">
        <v>69961</v>
      </c>
      <c r="T149" s="6">
        <v>78260</v>
      </c>
      <c r="U149" s="34">
        <f>ROUND(SUM(T149/$H$1),0)</f>
        <v>20</v>
      </c>
      <c r="V149" s="88"/>
      <c r="W149" s="36"/>
      <c r="X149" s="7"/>
    </row>
    <row r="150" spans="1:24" x14ac:dyDescent="0.2">
      <c r="A150" s="4" t="s">
        <v>150</v>
      </c>
      <c r="B150" s="3">
        <v>5</v>
      </c>
      <c r="C150" s="41" t="s">
        <v>13</v>
      </c>
      <c r="D150" s="42" t="s">
        <v>137</v>
      </c>
      <c r="E150" s="42" t="s">
        <v>90</v>
      </c>
      <c r="F150" s="43"/>
      <c r="G150" s="43"/>
      <c r="H150" s="43"/>
      <c r="I150" s="44">
        <v>185</v>
      </c>
      <c r="J150" s="44">
        <v>1031</v>
      </c>
      <c r="K150" s="44">
        <v>4146</v>
      </c>
      <c r="L150" s="44">
        <v>3421</v>
      </c>
      <c r="M150" s="44">
        <v>3955</v>
      </c>
      <c r="N150" s="43">
        <v>6842</v>
      </c>
      <c r="O150" s="43">
        <v>8729</v>
      </c>
      <c r="P150" s="43">
        <v>10673</v>
      </c>
      <c r="Q150" s="43">
        <v>12295</v>
      </c>
      <c r="R150" s="43">
        <v>15625</v>
      </c>
      <c r="S150" s="43">
        <v>21937</v>
      </c>
      <c r="T150" s="43">
        <v>21089</v>
      </c>
      <c r="U150" s="45">
        <f t="shared" ref="U150:U158" si="45">ROUND(SUM(T150/$H$1),0)</f>
        <v>5</v>
      </c>
      <c r="V150" s="126"/>
      <c r="W150" s="47"/>
      <c r="X150" s="7"/>
    </row>
    <row r="151" spans="1:24" ht="12.75" customHeight="1" x14ac:dyDescent="0.2">
      <c r="A151" s="4" t="s">
        <v>150</v>
      </c>
      <c r="B151" s="3">
        <v>5</v>
      </c>
      <c r="C151" s="41" t="s">
        <v>13</v>
      </c>
      <c r="D151" s="42" t="s">
        <v>100</v>
      </c>
      <c r="E151" s="42" t="s">
        <v>100</v>
      </c>
      <c r="F151" s="43"/>
      <c r="G151" s="43"/>
      <c r="H151" s="43"/>
      <c r="I151" s="44">
        <v>713</v>
      </c>
      <c r="J151" s="44">
        <v>2898</v>
      </c>
      <c r="K151" s="44">
        <v>6923</v>
      </c>
      <c r="L151" s="44">
        <v>8429</v>
      </c>
      <c r="M151" s="44">
        <v>9376</v>
      </c>
      <c r="N151" s="43">
        <v>13478</v>
      </c>
      <c r="O151" s="43">
        <v>17271</v>
      </c>
      <c r="P151" s="43">
        <v>16138</v>
      </c>
      <c r="Q151" s="43">
        <v>16166</v>
      </c>
      <c r="R151" s="43">
        <v>11878</v>
      </c>
      <c r="S151" s="43">
        <v>16886</v>
      </c>
      <c r="T151" s="43">
        <v>19739</v>
      </c>
      <c r="U151" s="45">
        <f t="shared" si="45"/>
        <v>5</v>
      </c>
      <c r="V151" s="126"/>
      <c r="W151" s="47"/>
      <c r="X151" s="7"/>
    </row>
    <row r="152" spans="1:24" ht="12.75" customHeight="1" x14ac:dyDescent="0.2">
      <c r="A152" s="4" t="s">
        <v>150</v>
      </c>
      <c r="B152" s="3">
        <v>5</v>
      </c>
      <c r="C152" s="41" t="s">
        <v>13</v>
      </c>
      <c r="D152" s="49" t="s">
        <v>151</v>
      </c>
      <c r="E152" s="49" t="s">
        <v>88</v>
      </c>
      <c r="F152" s="50">
        <v>364714</v>
      </c>
      <c r="G152" s="50">
        <v>361816</v>
      </c>
      <c r="H152" s="50">
        <v>355165</v>
      </c>
      <c r="I152" s="51">
        <v>344165</v>
      </c>
      <c r="J152" s="51">
        <v>350675</v>
      </c>
      <c r="K152" s="51">
        <v>340756</v>
      </c>
      <c r="L152" s="51">
        <v>325794</v>
      </c>
      <c r="M152" s="51">
        <v>322737</v>
      </c>
      <c r="N152" s="43">
        <v>306226</v>
      </c>
      <c r="O152" s="43">
        <v>301001</v>
      </c>
      <c r="P152" s="43">
        <v>293406</v>
      </c>
      <c r="Q152" s="43">
        <v>293410</v>
      </c>
      <c r="R152" s="43">
        <v>293829</v>
      </c>
      <c r="S152" s="43">
        <v>290829</v>
      </c>
      <c r="T152" s="43">
        <v>290499</v>
      </c>
      <c r="U152" s="45">
        <f t="shared" si="45"/>
        <v>73</v>
      </c>
      <c r="V152" s="93">
        <v>3</v>
      </c>
      <c r="W152" s="53">
        <v>1</v>
      </c>
      <c r="X152" s="7"/>
    </row>
    <row r="153" spans="1:24" x14ac:dyDescent="0.2">
      <c r="A153" s="4" t="s">
        <v>150</v>
      </c>
      <c r="B153" s="3">
        <v>5</v>
      </c>
      <c r="C153" s="41" t="s">
        <v>13</v>
      </c>
      <c r="D153" s="49" t="s">
        <v>95</v>
      </c>
      <c r="E153" s="49" t="s">
        <v>38</v>
      </c>
      <c r="F153" s="50">
        <v>131897</v>
      </c>
      <c r="G153" s="50">
        <v>141512</v>
      </c>
      <c r="H153" s="50">
        <v>150261</v>
      </c>
      <c r="I153" s="51">
        <v>152832</v>
      </c>
      <c r="J153" s="51">
        <v>163491</v>
      </c>
      <c r="K153" s="51">
        <v>174726</v>
      </c>
      <c r="L153" s="51">
        <v>181373</v>
      </c>
      <c r="M153" s="51">
        <v>191357</v>
      </c>
      <c r="N153" s="43">
        <v>207882</v>
      </c>
      <c r="O153" s="43">
        <v>214222</v>
      </c>
      <c r="P153" s="43">
        <v>223976</v>
      </c>
      <c r="Q153" s="43">
        <v>220294</v>
      </c>
      <c r="R153" s="43">
        <v>232544</v>
      </c>
      <c r="S153" s="43">
        <v>226986</v>
      </c>
      <c r="T153" s="43">
        <v>237822</v>
      </c>
      <c r="U153" s="45">
        <f t="shared" si="45"/>
        <v>59</v>
      </c>
      <c r="V153" s="93">
        <v>1</v>
      </c>
      <c r="W153" s="53"/>
    </row>
    <row r="154" spans="1:24" x14ac:dyDescent="0.2">
      <c r="A154" s="4" t="s">
        <v>150</v>
      </c>
      <c r="B154" s="3">
        <v>5</v>
      </c>
      <c r="C154" s="41" t="s">
        <v>13</v>
      </c>
      <c r="D154" s="49" t="s">
        <v>97</v>
      </c>
      <c r="E154" s="49" t="s">
        <v>39</v>
      </c>
      <c r="F154" s="50">
        <v>36558</v>
      </c>
      <c r="G154" s="50">
        <v>39448</v>
      </c>
      <c r="H154" s="50">
        <v>42327</v>
      </c>
      <c r="I154" s="51">
        <v>44955</v>
      </c>
      <c r="J154" s="51">
        <v>50925</v>
      </c>
      <c r="K154" s="51">
        <v>53404</v>
      </c>
      <c r="L154" s="51">
        <v>53378</v>
      </c>
      <c r="M154" s="51">
        <v>52881</v>
      </c>
      <c r="N154" s="43">
        <v>57636</v>
      </c>
      <c r="O154" s="43">
        <v>58932</v>
      </c>
      <c r="P154" s="43">
        <v>61747</v>
      </c>
      <c r="Q154" s="43">
        <v>64199</v>
      </c>
      <c r="R154" s="43">
        <v>62757</v>
      </c>
      <c r="S154" s="43">
        <v>62747</v>
      </c>
      <c r="T154" s="43">
        <v>69657</v>
      </c>
      <c r="U154" s="45"/>
      <c r="V154" s="93"/>
      <c r="W154" s="53"/>
    </row>
    <row r="155" spans="1:24" x14ac:dyDescent="0.2">
      <c r="A155" s="4" t="s">
        <v>150</v>
      </c>
      <c r="B155" s="3">
        <v>5</v>
      </c>
      <c r="C155" s="41" t="s">
        <v>13</v>
      </c>
      <c r="D155" s="49" t="s">
        <v>99</v>
      </c>
      <c r="E155" s="49" t="s">
        <v>40</v>
      </c>
      <c r="F155" s="50">
        <v>78083</v>
      </c>
      <c r="G155" s="50">
        <v>77560</v>
      </c>
      <c r="H155" s="50">
        <v>76546</v>
      </c>
      <c r="I155" s="51">
        <v>76725</v>
      </c>
      <c r="J155" s="51">
        <v>79927</v>
      </c>
      <c r="K155" s="51">
        <v>85043</v>
      </c>
      <c r="L155" s="51">
        <v>85294</v>
      </c>
      <c r="M155" s="51">
        <v>88531</v>
      </c>
      <c r="N155" s="43">
        <v>94284</v>
      </c>
      <c r="O155" s="43">
        <v>96232</v>
      </c>
      <c r="P155" s="43">
        <v>100336</v>
      </c>
      <c r="Q155" s="43">
        <v>100899</v>
      </c>
      <c r="R155" s="43">
        <v>106342</v>
      </c>
      <c r="S155" s="43">
        <v>105925</v>
      </c>
      <c r="T155" s="43">
        <v>105657</v>
      </c>
      <c r="U155" s="45">
        <f t="shared" si="45"/>
        <v>26</v>
      </c>
      <c r="V155" s="93">
        <v>1</v>
      </c>
      <c r="W155" s="53"/>
    </row>
    <row r="156" spans="1:24" x14ac:dyDescent="0.2">
      <c r="A156" s="4" t="s">
        <v>150</v>
      </c>
      <c r="B156" s="3">
        <v>5</v>
      </c>
      <c r="C156" s="41" t="s">
        <v>13</v>
      </c>
      <c r="D156" s="49" t="s">
        <v>121</v>
      </c>
      <c r="E156" s="49" t="s">
        <v>89</v>
      </c>
      <c r="F156" s="50">
        <v>583446</v>
      </c>
      <c r="G156" s="50">
        <v>588947</v>
      </c>
      <c r="H156" s="50">
        <v>589040</v>
      </c>
      <c r="I156" s="51">
        <v>575943</v>
      </c>
      <c r="J156" s="51">
        <v>584939</v>
      </c>
      <c r="K156" s="51">
        <v>596077</v>
      </c>
      <c r="L156" s="51">
        <v>580877</v>
      </c>
      <c r="M156" s="51">
        <v>580270</v>
      </c>
      <c r="N156" s="43">
        <v>584152</v>
      </c>
      <c r="O156" s="43">
        <v>575418</v>
      </c>
      <c r="P156" s="43">
        <v>583390</v>
      </c>
      <c r="Q156" s="43">
        <v>593603</v>
      </c>
      <c r="R156" s="43">
        <v>606117</v>
      </c>
      <c r="S156" s="43">
        <v>610181</v>
      </c>
      <c r="T156" s="43">
        <v>616924</v>
      </c>
      <c r="U156" s="45">
        <f t="shared" si="45"/>
        <v>154</v>
      </c>
      <c r="V156" s="93">
        <v>6</v>
      </c>
      <c r="W156" s="53">
        <v>2</v>
      </c>
    </row>
    <row r="157" spans="1:24" x14ac:dyDescent="0.2">
      <c r="A157" s="4" t="s">
        <v>150</v>
      </c>
      <c r="B157" s="3">
        <v>5</v>
      </c>
      <c r="C157" s="41" t="s">
        <v>13</v>
      </c>
      <c r="D157" s="49" t="s">
        <v>103</v>
      </c>
      <c r="E157" s="49" t="s">
        <v>98</v>
      </c>
      <c r="F157" s="50"/>
      <c r="G157" s="50"/>
      <c r="H157" s="50">
        <v>665</v>
      </c>
      <c r="I157" s="51">
        <v>2996</v>
      </c>
      <c r="J157" s="51">
        <v>3301</v>
      </c>
      <c r="K157" s="51">
        <v>3758</v>
      </c>
      <c r="L157" s="51">
        <v>3863</v>
      </c>
      <c r="M157" s="51">
        <v>2905</v>
      </c>
      <c r="N157" s="43">
        <v>3053</v>
      </c>
      <c r="O157" s="43">
        <v>3024</v>
      </c>
      <c r="P157" s="43">
        <v>2870</v>
      </c>
      <c r="Q157" s="43">
        <v>2758</v>
      </c>
      <c r="R157" s="43">
        <v>2782</v>
      </c>
      <c r="S157" s="43">
        <v>2959</v>
      </c>
      <c r="T157" s="43">
        <v>2711</v>
      </c>
      <c r="U157" s="45">
        <f t="shared" si="45"/>
        <v>1</v>
      </c>
      <c r="V157" s="93"/>
      <c r="W157" s="53"/>
    </row>
    <row r="158" spans="1:24" ht="13.5" thickBot="1" x14ac:dyDescent="0.25">
      <c r="A158" s="4" t="s">
        <v>150</v>
      </c>
      <c r="B158" s="3">
        <v>5</v>
      </c>
      <c r="C158" s="54" t="s">
        <v>13</v>
      </c>
      <c r="D158" s="55" t="s">
        <v>152</v>
      </c>
      <c r="E158" s="55" t="s">
        <v>92</v>
      </c>
      <c r="F158" s="56"/>
      <c r="G158" s="56"/>
      <c r="H158" s="56"/>
      <c r="I158" s="57">
        <v>217</v>
      </c>
      <c r="J158" s="57">
        <v>199</v>
      </c>
      <c r="K158" s="57">
        <v>183</v>
      </c>
      <c r="L158" s="57">
        <v>179</v>
      </c>
      <c r="M158" s="57">
        <v>182</v>
      </c>
      <c r="N158" s="56">
        <v>105</v>
      </c>
      <c r="O158" s="56">
        <v>140</v>
      </c>
      <c r="P158" s="56">
        <v>122</v>
      </c>
      <c r="Q158" s="56">
        <v>137</v>
      </c>
      <c r="R158" s="56">
        <v>89</v>
      </c>
      <c r="S158" s="56"/>
      <c r="T158" s="56"/>
      <c r="U158" s="59">
        <f t="shared" si="45"/>
        <v>0</v>
      </c>
      <c r="V158" s="95"/>
      <c r="W158" s="61"/>
    </row>
    <row r="159" spans="1:24" x14ac:dyDescent="0.2">
      <c r="F159" s="7"/>
      <c r="G159" s="7"/>
      <c r="H159" s="7">
        <f t="shared" ref="H159:W159" si="46">SUM(H149:H158)</f>
        <v>1268783</v>
      </c>
      <c r="I159" s="62">
        <f t="shared" si="46"/>
        <v>1253159</v>
      </c>
      <c r="J159" s="62">
        <f t="shared" si="46"/>
        <v>1295589</v>
      </c>
      <c r="K159" s="62">
        <f t="shared" si="46"/>
        <v>1321150</v>
      </c>
      <c r="L159" s="62">
        <f t="shared" si="46"/>
        <v>1298122</v>
      </c>
      <c r="M159" s="62">
        <f t="shared" si="46"/>
        <v>1311966</v>
      </c>
      <c r="N159" s="7">
        <f t="shared" ref="N159:T159" si="47">SUM(N149:N158)</f>
        <v>1332391</v>
      </c>
      <c r="O159" s="7">
        <f t="shared" si="47"/>
        <v>1335960</v>
      </c>
      <c r="P159" s="7">
        <f t="shared" si="47"/>
        <v>1354906</v>
      </c>
      <c r="Q159" s="7">
        <f t="shared" si="47"/>
        <v>1367155</v>
      </c>
      <c r="R159" s="7">
        <f t="shared" si="47"/>
        <v>1398742</v>
      </c>
      <c r="S159" s="7">
        <f t="shared" si="47"/>
        <v>1408411</v>
      </c>
      <c r="T159" s="7">
        <f t="shared" si="47"/>
        <v>1442358</v>
      </c>
      <c r="U159" s="7">
        <f t="shared" si="46"/>
        <v>343</v>
      </c>
      <c r="V159" s="3">
        <f t="shared" si="46"/>
        <v>11</v>
      </c>
      <c r="W159" s="63">
        <f t="shared" si="46"/>
        <v>3</v>
      </c>
    </row>
    <row r="160" spans="1:24" ht="13.5" thickBot="1" x14ac:dyDescent="0.25">
      <c r="F160" s="7"/>
      <c r="G160" s="7"/>
      <c r="H160" s="7"/>
      <c r="I160" s="62"/>
      <c r="J160" s="62"/>
      <c r="K160" s="62"/>
      <c r="L160" s="62"/>
      <c r="M160" s="62"/>
      <c r="N160" s="7"/>
      <c r="O160" s="7"/>
      <c r="P160" s="7"/>
      <c r="Q160" s="7"/>
      <c r="R160" s="7"/>
      <c r="S160" s="7"/>
      <c r="T160" s="7"/>
      <c r="U160" s="7"/>
      <c r="W160" s="63"/>
    </row>
    <row r="161" spans="1:23" x14ac:dyDescent="0.2">
      <c r="A161" s="4" t="s">
        <v>90</v>
      </c>
      <c r="B161" s="3">
        <v>7</v>
      </c>
      <c r="C161" s="31" t="s">
        <v>124</v>
      </c>
      <c r="D161" s="32" t="s">
        <v>119</v>
      </c>
      <c r="E161" s="32" t="s">
        <v>89</v>
      </c>
      <c r="F161" s="6">
        <v>32161</v>
      </c>
      <c r="G161" s="6">
        <v>32210</v>
      </c>
      <c r="H161" s="6">
        <v>31941</v>
      </c>
      <c r="I161" s="33">
        <v>30639</v>
      </c>
      <c r="J161" s="33">
        <v>29806</v>
      </c>
      <c r="K161" s="33">
        <v>31777</v>
      </c>
      <c r="L161" s="33">
        <v>32470</v>
      </c>
      <c r="M161" s="33">
        <v>31428</v>
      </c>
      <c r="N161" s="6">
        <v>31526</v>
      </c>
      <c r="O161" s="6">
        <v>32471</v>
      </c>
      <c r="P161" s="6">
        <v>35942</v>
      </c>
      <c r="Q161" s="6">
        <v>38005</v>
      </c>
      <c r="R161" s="6">
        <v>38599</v>
      </c>
      <c r="S161" s="6">
        <v>38768</v>
      </c>
      <c r="T161" s="6">
        <v>40219</v>
      </c>
      <c r="U161" s="34">
        <f>ROUND(SUM(T161/$H$1),0)</f>
        <v>10</v>
      </c>
      <c r="V161" s="88">
        <v>2</v>
      </c>
      <c r="W161" s="36">
        <v>1</v>
      </c>
    </row>
    <row r="162" spans="1:23" x14ac:dyDescent="0.2">
      <c r="A162" s="4" t="s">
        <v>90</v>
      </c>
      <c r="B162" s="3">
        <v>7</v>
      </c>
      <c r="C162" s="41" t="s">
        <v>124</v>
      </c>
      <c r="D162" s="49" t="s">
        <v>141</v>
      </c>
      <c r="E162" s="49" t="s">
        <v>130</v>
      </c>
      <c r="F162" s="50">
        <v>183266</v>
      </c>
      <c r="G162" s="50">
        <v>181292</v>
      </c>
      <c r="H162" s="50">
        <v>180459</v>
      </c>
      <c r="I162" s="51">
        <v>179326</v>
      </c>
      <c r="J162" s="51">
        <v>187875</v>
      </c>
      <c r="K162" s="51">
        <v>193283</v>
      </c>
      <c r="L162" s="51">
        <v>183039</v>
      </c>
      <c r="M162" s="51">
        <v>187860</v>
      </c>
      <c r="N162" s="50">
        <v>185589</v>
      </c>
      <c r="O162" s="50">
        <v>183688</v>
      </c>
      <c r="P162" s="50">
        <v>182454</v>
      </c>
      <c r="Q162" s="50">
        <v>192704</v>
      </c>
      <c r="R162" s="50">
        <v>194441</v>
      </c>
      <c r="S162" s="50">
        <v>196713</v>
      </c>
      <c r="T162" s="50">
        <v>197279</v>
      </c>
      <c r="U162" s="45">
        <f t="shared" ref="U162:U170" si="48">ROUND(SUM(T162/$H$1),0)</f>
        <v>49</v>
      </c>
      <c r="V162" s="93">
        <v>2</v>
      </c>
      <c r="W162" s="53"/>
    </row>
    <row r="163" spans="1:23" x14ac:dyDescent="0.2">
      <c r="A163" s="4" t="s">
        <v>90</v>
      </c>
      <c r="B163" s="3">
        <v>7</v>
      </c>
      <c r="C163" s="41" t="s">
        <v>124</v>
      </c>
      <c r="D163" s="49" t="s">
        <v>92</v>
      </c>
      <c r="E163" s="49" t="s">
        <v>92</v>
      </c>
      <c r="F163" s="50"/>
      <c r="G163" s="50"/>
      <c r="H163" s="50"/>
      <c r="I163" s="51"/>
      <c r="J163" s="51"/>
      <c r="K163" s="51"/>
      <c r="L163" s="51">
        <v>10</v>
      </c>
      <c r="M163" s="51">
        <v>205</v>
      </c>
      <c r="N163" s="50">
        <v>1</v>
      </c>
      <c r="O163" s="50"/>
      <c r="P163" s="50"/>
      <c r="Q163" s="50"/>
      <c r="R163" s="50">
        <v>650</v>
      </c>
      <c r="S163" s="50">
        <v>716</v>
      </c>
      <c r="T163" s="50">
        <v>785</v>
      </c>
      <c r="U163" s="45">
        <f t="shared" si="48"/>
        <v>0</v>
      </c>
      <c r="V163" s="93"/>
      <c r="W163" s="53"/>
    </row>
    <row r="164" spans="1:23" x14ac:dyDescent="0.2">
      <c r="A164" s="4" t="s">
        <v>90</v>
      </c>
      <c r="B164" s="3">
        <v>7</v>
      </c>
      <c r="C164" s="41" t="s">
        <v>124</v>
      </c>
      <c r="D164" s="49" t="s">
        <v>100</v>
      </c>
      <c r="E164" s="49" t="s">
        <v>100</v>
      </c>
      <c r="F164" s="50"/>
      <c r="G164" s="50"/>
      <c r="H164" s="50"/>
      <c r="I164" s="51"/>
      <c r="J164" s="51"/>
      <c r="K164" s="51"/>
      <c r="L164" s="51">
        <v>245</v>
      </c>
      <c r="M164" s="51">
        <v>331</v>
      </c>
      <c r="N164" s="50">
        <v>388</v>
      </c>
      <c r="O164" s="50">
        <v>380</v>
      </c>
      <c r="P164" s="50">
        <v>325</v>
      </c>
      <c r="Q164" s="50">
        <v>314</v>
      </c>
      <c r="R164" s="50">
        <v>296</v>
      </c>
      <c r="S164" s="50">
        <v>492</v>
      </c>
      <c r="T164" s="50">
        <v>428</v>
      </c>
      <c r="U164" s="45">
        <f t="shared" si="48"/>
        <v>0</v>
      </c>
      <c r="V164" s="93"/>
      <c r="W164" s="53"/>
    </row>
    <row r="165" spans="1:23" x14ac:dyDescent="0.2">
      <c r="A165" s="4" t="s">
        <v>90</v>
      </c>
      <c r="B165" s="3">
        <v>7</v>
      </c>
      <c r="C165" s="41" t="s">
        <v>124</v>
      </c>
      <c r="D165" s="49" t="s">
        <v>95</v>
      </c>
      <c r="E165" s="49" t="s">
        <v>38</v>
      </c>
      <c r="F165" s="50">
        <v>71686</v>
      </c>
      <c r="G165" s="50">
        <v>79425</v>
      </c>
      <c r="H165" s="50">
        <v>81782</v>
      </c>
      <c r="I165" s="51">
        <v>82543</v>
      </c>
      <c r="J165" s="51">
        <v>86863</v>
      </c>
      <c r="K165" s="51">
        <v>90997</v>
      </c>
      <c r="L165" s="51">
        <v>90123</v>
      </c>
      <c r="M165" s="51">
        <v>91943</v>
      </c>
      <c r="N165" s="50">
        <v>101270</v>
      </c>
      <c r="O165" s="50">
        <v>100448</v>
      </c>
      <c r="P165" s="50">
        <v>98835</v>
      </c>
      <c r="Q165" s="50">
        <v>95431</v>
      </c>
      <c r="R165" s="50">
        <v>97560</v>
      </c>
      <c r="S165" s="50">
        <v>100076</v>
      </c>
      <c r="T165" s="50">
        <v>98314</v>
      </c>
      <c r="U165" s="45">
        <f t="shared" si="48"/>
        <v>25</v>
      </c>
      <c r="V165" s="93">
        <v>1</v>
      </c>
      <c r="W165" s="53"/>
    </row>
    <row r="166" spans="1:23" x14ac:dyDescent="0.2">
      <c r="A166" s="4" t="s">
        <v>90</v>
      </c>
      <c r="B166" s="3">
        <v>7</v>
      </c>
      <c r="C166" s="41" t="s">
        <v>124</v>
      </c>
      <c r="D166" s="49" t="s">
        <v>97</v>
      </c>
      <c r="E166" s="49" t="s">
        <v>39</v>
      </c>
      <c r="F166" s="50">
        <v>62325</v>
      </c>
      <c r="G166" s="50">
        <v>63714</v>
      </c>
      <c r="H166" s="50">
        <v>66144</v>
      </c>
      <c r="I166" s="51">
        <v>63480</v>
      </c>
      <c r="J166" s="51">
        <v>56629</v>
      </c>
      <c r="K166" s="51">
        <v>54197</v>
      </c>
      <c r="L166" s="51">
        <v>55024</v>
      </c>
      <c r="M166" s="51">
        <v>53887</v>
      </c>
      <c r="N166" s="50">
        <v>49643</v>
      </c>
      <c r="O166" s="50">
        <v>51370</v>
      </c>
      <c r="P166" s="50">
        <v>50519</v>
      </c>
      <c r="Q166" s="50">
        <v>37308</v>
      </c>
      <c r="R166" s="50">
        <v>37497</v>
      </c>
      <c r="S166" s="50">
        <v>35839</v>
      </c>
      <c r="T166" s="50">
        <v>31310</v>
      </c>
      <c r="U166" s="45"/>
      <c r="V166" s="93"/>
      <c r="W166" s="53"/>
    </row>
    <row r="167" spans="1:23" x14ac:dyDescent="0.2">
      <c r="A167" s="4" t="s">
        <v>90</v>
      </c>
      <c r="B167" s="3">
        <v>7</v>
      </c>
      <c r="C167" s="41" t="s">
        <v>124</v>
      </c>
      <c r="D167" s="49" t="s">
        <v>99</v>
      </c>
      <c r="E167" s="49" t="s">
        <v>40</v>
      </c>
      <c r="F167" s="50">
        <v>62900</v>
      </c>
      <c r="G167" s="50">
        <v>65065</v>
      </c>
      <c r="H167" s="50">
        <v>65786</v>
      </c>
      <c r="I167" s="51">
        <v>62531</v>
      </c>
      <c r="J167" s="51">
        <v>64487</v>
      </c>
      <c r="K167" s="51">
        <v>64596</v>
      </c>
      <c r="L167" s="51">
        <v>65009</v>
      </c>
      <c r="M167" s="51">
        <v>65201</v>
      </c>
      <c r="N167" s="50">
        <v>68543</v>
      </c>
      <c r="O167" s="50">
        <v>69122</v>
      </c>
      <c r="P167" s="50">
        <v>75212</v>
      </c>
      <c r="Q167" s="50">
        <v>73750</v>
      </c>
      <c r="R167" s="50">
        <v>71284</v>
      </c>
      <c r="S167" s="50">
        <v>67166</v>
      </c>
      <c r="T167" s="50">
        <v>63603</v>
      </c>
      <c r="U167" s="45">
        <f t="shared" si="48"/>
        <v>16</v>
      </c>
      <c r="V167" s="93"/>
      <c r="W167" s="53"/>
    </row>
    <row r="168" spans="1:23" x14ac:dyDescent="0.2">
      <c r="A168" s="4" t="s">
        <v>90</v>
      </c>
      <c r="B168" s="3">
        <v>7</v>
      </c>
      <c r="C168" s="106" t="s">
        <v>124</v>
      </c>
      <c r="D168" s="107" t="s">
        <v>151</v>
      </c>
      <c r="E168" s="107" t="s">
        <v>88</v>
      </c>
      <c r="F168" s="108"/>
      <c r="G168" s="108"/>
      <c r="H168" s="108"/>
      <c r="I168" s="108"/>
      <c r="J168" s="108"/>
      <c r="K168" s="108"/>
      <c r="L168" s="108"/>
      <c r="M168" s="108"/>
      <c r="N168" s="109">
        <v>518</v>
      </c>
      <c r="O168" s="109">
        <v>674</v>
      </c>
      <c r="P168" s="109">
        <v>1549</v>
      </c>
      <c r="Q168" s="109">
        <v>787</v>
      </c>
      <c r="R168" s="109">
        <v>728</v>
      </c>
      <c r="S168" s="109">
        <v>1057</v>
      </c>
      <c r="T168" s="109">
        <v>1933</v>
      </c>
      <c r="U168" s="45">
        <f t="shared" si="48"/>
        <v>0</v>
      </c>
      <c r="V168" s="131"/>
      <c r="W168" s="132"/>
    </row>
    <row r="169" spans="1:23" x14ac:dyDescent="0.2">
      <c r="A169" s="4" t="s">
        <v>90</v>
      </c>
      <c r="B169" s="3">
        <v>7</v>
      </c>
      <c r="C169" s="41" t="s">
        <v>124</v>
      </c>
      <c r="D169" s="127" t="s">
        <v>103</v>
      </c>
      <c r="E169" s="127" t="s">
        <v>98</v>
      </c>
      <c r="F169" s="109"/>
      <c r="G169" s="109"/>
      <c r="H169" s="109"/>
      <c r="I169" s="128"/>
      <c r="J169" s="128">
        <v>4449</v>
      </c>
      <c r="K169" s="128">
        <v>7660</v>
      </c>
      <c r="L169" s="128">
        <v>6827</v>
      </c>
      <c r="M169" s="128">
        <v>2990</v>
      </c>
      <c r="N169" s="109">
        <v>2831</v>
      </c>
      <c r="O169" s="109">
        <v>3106</v>
      </c>
      <c r="P169" s="109">
        <v>5507</v>
      </c>
      <c r="Q169" s="109">
        <v>13496</v>
      </c>
      <c r="R169" s="109">
        <v>16130</v>
      </c>
      <c r="S169" s="109">
        <v>17235</v>
      </c>
      <c r="T169" s="109">
        <v>21092</v>
      </c>
      <c r="U169" s="45">
        <f t="shared" si="48"/>
        <v>5</v>
      </c>
      <c r="V169" s="129"/>
      <c r="W169" s="130"/>
    </row>
    <row r="170" spans="1:23" ht="13.5" thickBot="1" x14ac:dyDescent="0.25">
      <c r="A170" s="4" t="s">
        <v>90</v>
      </c>
      <c r="B170" s="3">
        <v>7</v>
      </c>
      <c r="C170" s="54" t="s">
        <v>124</v>
      </c>
      <c r="D170" s="55" t="s">
        <v>121</v>
      </c>
      <c r="E170" s="55" t="s">
        <v>89</v>
      </c>
      <c r="F170" s="56">
        <v>299808</v>
      </c>
      <c r="G170" s="56">
        <v>302822</v>
      </c>
      <c r="H170" s="56">
        <v>301739</v>
      </c>
      <c r="I170" s="57">
        <v>300110</v>
      </c>
      <c r="J170" s="57">
        <v>311670</v>
      </c>
      <c r="K170" s="57">
        <v>312941</v>
      </c>
      <c r="L170" s="57">
        <v>306268</v>
      </c>
      <c r="M170" s="57">
        <v>311309</v>
      </c>
      <c r="N170" s="56">
        <v>317939</v>
      </c>
      <c r="O170" s="56">
        <v>319790</v>
      </c>
      <c r="P170" s="56">
        <v>319765</v>
      </c>
      <c r="Q170" s="56">
        <v>326347</v>
      </c>
      <c r="R170" s="56">
        <v>336050</v>
      </c>
      <c r="S170" s="56">
        <v>348079</v>
      </c>
      <c r="T170" s="56">
        <v>357412</v>
      </c>
      <c r="U170" s="59">
        <f t="shared" si="48"/>
        <v>89</v>
      </c>
      <c r="V170" s="95">
        <v>3</v>
      </c>
      <c r="W170" s="61">
        <v>1</v>
      </c>
    </row>
    <row r="171" spans="1:23" x14ac:dyDescent="0.2">
      <c r="D171" s="4" t="s">
        <v>139</v>
      </c>
      <c r="F171" s="7"/>
      <c r="G171" s="7"/>
      <c r="H171" s="7">
        <f t="shared" ref="H171:W171" si="49">SUM(H161:H170)</f>
        <v>727851</v>
      </c>
      <c r="I171" s="62">
        <f t="shared" si="49"/>
        <v>718629</v>
      </c>
      <c r="J171" s="62">
        <f t="shared" si="49"/>
        <v>741779</v>
      </c>
      <c r="K171" s="62">
        <f t="shared" si="49"/>
        <v>755451</v>
      </c>
      <c r="L171" s="62">
        <f t="shared" si="49"/>
        <v>739015</v>
      </c>
      <c r="M171" s="62">
        <f t="shared" si="49"/>
        <v>745154</v>
      </c>
      <c r="N171" s="7">
        <f t="shared" si="49"/>
        <v>758248</v>
      </c>
      <c r="O171" s="7">
        <f t="shared" ref="O171:T171" si="50">SUM(O161:O170)</f>
        <v>761049</v>
      </c>
      <c r="P171" s="7">
        <f t="shared" si="50"/>
        <v>770108</v>
      </c>
      <c r="Q171" s="7">
        <f t="shared" si="50"/>
        <v>778142</v>
      </c>
      <c r="R171" s="7">
        <f t="shared" si="50"/>
        <v>793235</v>
      </c>
      <c r="S171" s="7">
        <f t="shared" si="50"/>
        <v>806141</v>
      </c>
      <c r="T171" s="7">
        <f t="shared" si="50"/>
        <v>812375</v>
      </c>
      <c r="U171" s="7">
        <f t="shared" si="49"/>
        <v>194</v>
      </c>
      <c r="V171" s="3">
        <f t="shared" si="49"/>
        <v>8</v>
      </c>
      <c r="W171" s="63">
        <f t="shared" si="49"/>
        <v>2</v>
      </c>
    </row>
    <row r="172" spans="1:23" ht="13.5" thickBot="1" x14ac:dyDescent="0.25">
      <c r="D172" s="4" t="s">
        <v>139</v>
      </c>
      <c r="F172" s="7"/>
      <c r="G172" s="7"/>
      <c r="H172" s="7"/>
      <c r="I172" s="62"/>
      <c r="J172" s="62"/>
      <c r="K172" s="62"/>
      <c r="L172" s="62"/>
      <c r="M172" s="62"/>
      <c r="N172" s="7"/>
      <c r="O172" s="7"/>
      <c r="P172" s="7"/>
      <c r="Q172" s="7"/>
      <c r="R172" s="7"/>
      <c r="S172" s="7"/>
      <c r="T172" s="7"/>
      <c r="U172" s="7"/>
      <c r="W172" s="63"/>
    </row>
    <row r="173" spans="1:23" x14ac:dyDescent="0.2">
      <c r="A173" s="4" t="s">
        <v>89</v>
      </c>
      <c r="B173" s="3">
        <v>8</v>
      </c>
      <c r="C173" s="31" t="s">
        <v>125</v>
      </c>
      <c r="D173" s="32" t="s">
        <v>143</v>
      </c>
      <c r="E173" s="32" t="s">
        <v>130</v>
      </c>
      <c r="F173" s="6">
        <v>171064</v>
      </c>
      <c r="G173" s="6">
        <v>161799</v>
      </c>
      <c r="H173" s="6">
        <v>161089</v>
      </c>
      <c r="I173" s="33">
        <v>155154</v>
      </c>
      <c r="J173" s="33">
        <v>161765</v>
      </c>
      <c r="K173" s="33">
        <v>157711</v>
      </c>
      <c r="L173" s="33">
        <v>152539</v>
      </c>
      <c r="M173" s="33">
        <v>147303</v>
      </c>
      <c r="N173" s="6">
        <v>137262</v>
      </c>
      <c r="O173" s="6">
        <v>134108</v>
      </c>
      <c r="P173" s="6">
        <v>129286</v>
      </c>
      <c r="Q173" s="6">
        <v>128542</v>
      </c>
      <c r="R173" s="6">
        <v>126449</v>
      </c>
      <c r="S173" s="6">
        <v>119196</v>
      </c>
      <c r="T173" s="6">
        <v>116719</v>
      </c>
      <c r="U173" s="34">
        <f>ROUND(SUM(T173/$H$1),0)</f>
        <v>29</v>
      </c>
      <c r="V173" s="88"/>
      <c r="W173" s="36"/>
    </row>
    <row r="174" spans="1:23" x14ac:dyDescent="0.2">
      <c r="A174" s="4" t="s">
        <v>89</v>
      </c>
      <c r="B174" s="3">
        <v>8</v>
      </c>
      <c r="C174" s="41" t="s">
        <v>125</v>
      </c>
      <c r="D174" s="49" t="s">
        <v>141</v>
      </c>
      <c r="E174" s="49" t="s">
        <v>130</v>
      </c>
      <c r="F174" s="50">
        <v>266643</v>
      </c>
      <c r="G174" s="50">
        <v>259623</v>
      </c>
      <c r="H174" s="50">
        <v>245659</v>
      </c>
      <c r="I174" s="51">
        <v>244065</v>
      </c>
      <c r="J174" s="51">
        <v>248644</v>
      </c>
      <c r="K174" s="51">
        <v>249277</v>
      </c>
      <c r="L174" s="51">
        <v>236761</v>
      </c>
      <c r="M174" s="51">
        <v>238911</v>
      </c>
      <c r="N174" s="50">
        <v>235723</v>
      </c>
      <c r="O174" s="50">
        <v>237668</v>
      </c>
      <c r="P174" s="50">
        <v>236922</v>
      </c>
      <c r="Q174" s="50">
        <v>240778</v>
      </c>
      <c r="R174" s="50">
        <v>249712</v>
      </c>
      <c r="S174" s="50">
        <v>260283</v>
      </c>
      <c r="T174" s="50">
        <v>255410</v>
      </c>
      <c r="U174" s="45">
        <f t="shared" ref="U174:U181" si="51">ROUND(SUM(T174/$H$1),0)</f>
        <v>64</v>
      </c>
      <c r="V174" s="93">
        <v>4</v>
      </c>
      <c r="W174" s="53">
        <v>1</v>
      </c>
    </row>
    <row r="175" spans="1:23" x14ac:dyDescent="0.2">
      <c r="A175" s="4" t="s">
        <v>89</v>
      </c>
      <c r="B175" s="3">
        <v>8</v>
      </c>
      <c r="C175" s="41" t="s">
        <v>125</v>
      </c>
      <c r="D175" s="49" t="s">
        <v>105</v>
      </c>
      <c r="E175" s="49" t="s">
        <v>105</v>
      </c>
      <c r="F175" s="50"/>
      <c r="G175" s="50"/>
      <c r="H175" s="50"/>
      <c r="I175" s="51"/>
      <c r="J175" s="51"/>
      <c r="K175" s="51"/>
      <c r="L175" s="51">
        <v>732</v>
      </c>
      <c r="M175" s="51">
        <v>4616</v>
      </c>
      <c r="N175" s="50">
        <v>8438</v>
      </c>
      <c r="O175" s="50">
        <v>12052</v>
      </c>
      <c r="P175" s="50">
        <v>13804</v>
      </c>
      <c r="Q175" s="50">
        <v>17643</v>
      </c>
      <c r="R175" s="50">
        <v>20621</v>
      </c>
      <c r="S175" s="50">
        <v>20389</v>
      </c>
      <c r="T175" s="50">
        <v>20478</v>
      </c>
      <c r="U175" s="45">
        <f t="shared" si="51"/>
        <v>5</v>
      </c>
      <c r="V175" s="93"/>
      <c r="W175" s="53"/>
    </row>
    <row r="176" spans="1:23" x14ac:dyDescent="0.2">
      <c r="A176" s="4" t="s">
        <v>89</v>
      </c>
      <c r="B176" s="3">
        <v>8</v>
      </c>
      <c r="C176" s="41" t="s">
        <v>125</v>
      </c>
      <c r="D176" s="49" t="s">
        <v>94</v>
      </c>
      <c r="E176" s="49" t="s">
        <v>89</v>
      </c>
      <c r="F176" s="50">
        <v>256372</v>
      </c>
      <c r="G176" s="50">
        <v>273108</v>
      </c>
      <c r="H176" s="50">
        <v>296127</v>
      </c>
      <c r="I176" s="51">
        <v>299672</v>
      </c>
      <c r="J176" s="51">
        <v>306869</v>
      </c>
      <c r="K176" s="51">
        <v>308651</v>
      </c>
      <c r="L176" s="51">
        <v>306869</v>
      </c>
      <c r="M176" s="51">
        <v>306526</v>
      </c>
      <c r="N176" s="50">
        <v>328729</v>
      </c>
      <c r="O176" s="50">
        <v>336155</v>
      </c>
      <c r="P176" s="50">
        <v>338229</v>
      </c>
      <c r="Q176" s="50">
        <v>349991</v>
      </c>
      <c r="R176" s="50">
        <v>360697</v>
      </c>
      <c r="S176" s="50">
        <v>378511</v>
      </c>
      <c r="T176" s="50">
        <v>383699</v>
      </c>
      <c r="U176" s="45">
        <f t="shared" si="51"/>
        <v>96</v>
      </c>
      <c r="V176" s="93">
        <v>5</v>
      </c>
      <c r="W176" s="53">
        <v>1</v>
      </c>
    </row>
    <row r="177" spans="1:23" x14ac:dyDescent="0.2">
      <c r="A177" s="4" t="s">
        <v>89</v>
      </c>
      <c r="B177" s="3">
        <v>8</v>
      </c>
      <c r="C177" s="41" t="s">
        <v>125</v>
      </c>
      <c r="D177" s="49" t="s">
        <v>95</v>
      </c>
      <c r="E177" s="49" t="s">
        <v>38</v>
      </c>
      <c r="F177" s="50">
        <v>140096</v>
      </c>
      <c r="G177" s="50">
        <v>147397</v>
      </c>
      <c r="H177" s="50">
        <v>150356</v>
      </c>
      <c r="I177" s="51">
        <v>150297</v>
      </c>
      <c r="J177" s="51">
        <v>161572</v>
      </c>
      <c r="K177" s="51">
        <v>165764</v>
      </c>
      <c r="L177" s="51">
        <v>168088</v>
      </c>
      <c r="M177" s="51">
        <v>172061</v>
      </c>
      <c r="N177" s="50">
        <v>176145</v>
      </c>
      <c r="O177" s="50">
        <v>174151</v>
      </c>
      <c r="P177" s="50">
        <v>173138</v>
      </c>
      <c r="Q177" s="50">
        <v>179377</v>
      </c>
      <c r="R177" s="50">
        <v>184879</v>
      </c>
      <c r="S177" s="50">
        <v>186873</v>
      </c>
      <c r="T177" s="50">
        <v>188152</v>
      </c>
      <c r="U177" s="45">
        <f t="shared" si="51"/>
        <v>47</v>
      </c>
      <c r="V177" s="93">
        <v>1</v>
      </c>
      <c r="W177" s="53"/>
    </row>
    <row r="178" spans="1:23" x14ac:dyDescent="0.2">
      <c r="A178" s="4" t="s">
        <v>89</v>
      </c>
      <c r="B178" s="3">
        <v>8</v>
      </c>
      <c r="C178" s="41" t="s">
        <v>125</v>
      </c>
      <c r="D178" s="49" t="s">
        <v>97</v>
      </c>
      <c r="E178" s="49" t="s">
        <v>39</v>
      </c>
      <c r="F178" s="50">
        <v>50467</v>
      </c>
      <c r="G178" s="50">
        <v>54014</v>
      </c>
      <c r="H178" s="50">
        <v>57909</v>
      </c>
      <c r="I178" s="51">
        <v>60563</v>
      </c>
      <c r="J178" s="51">
        <v>64702</v>
      </c>
      <c r="K178" s="51">
        <v>67298</v>
      </c>
      <c r="L178" s="51">
        <v>70139</v>
      </c>
      <c r="M178" s="51">
        <v>70767</v>
      </c>
      <c r="N178" s="50">
        <v>72069</v>
      </c>
      <c r="O178" s="50">
        <v>79885</v>
      </c>
      <c r="P178" s="50">
        <v>86574</v>
      </c>
      <c r="Q178" s="50">
        <v>84705</v>
      </c>
      <c r="R178" s="50">
        <v>84001</v>
      </c>
      <c r="S178" s="50">
        <v>84829</v>
      </c>
      <c r="T178" s="50">
        <v>87425</v>
      </c>
      <c r="U178" s="45"/>
      <c r="V178" s="93"/>
      <c r="W178" s="53"/>
    </row>
    <row r="179" spans="1:23" x14ac:dyDescent="0.2">
      <c r="A179" s="4" t="s">
        <v>89</v>
      </c>
      <c r="B179" s="3">
        <v>8</v>
      </c>
      <c r="C179" s="41" t="s">
        <v>125</v>
      </c>
      <c r="D179" s="127" t="s">
        <v>92</v>
      </c>
      <c r="E179" s="127" t="s">
        <v>92</v>
      </c>
      <c r="F179" s="143"/>
      <c r="G179" s="143"/>
      <c r="H179" s="143"/>
      <c r="I179" s="143"/>
      <c r="J179" s="143"/>
      <c r="K179" s="143"/>
      <c r="L179" s="143"/>
      <c r="M179" s="143">
        <v>334</v>
      </c>
      <c r="N179" s="109">
        <v>3851</v>
      </c>
      <c r="O179" s="109">
        <v>4108</v>
      </c>
      <c r="P179" s="109">
        <v>4002</v>
      </c>
      <c r="Q179" s="109">
        <v>3253</v>
      </c>
      <c r="R179" s="109">
        <v>3211</v>
      </c>
      <c r="S179" s="109">
        <v>3606</v>
      </c>
      <c r="T179" s="109">
        <v>3516</v>
      </c>
      <c r="U179" s="45">
        <f t="shared" si="51"/>
        <v>1</v>
      </c>
      <c r="V179" s="129"/>
      <c r="W179" s="130"/>
    </row>
    <row r="180" spans="1:23" x14ac:dyDescent="0.2">
      <c r="A180" s="4" t="s">
        <v>89</v>
      </c>
      <c r="B180" s="3">
        <v>8</v>
      </c>
      <c r="C180" s="41" t="s">
        <v>125</v>
      </c>
      <c r="D180" s="127" t="s">
        <v>132</v>
      </c>
      <c r="E180" s="127" t="s">
        <v>98</v>
      </c>
      <c r="F180" s="109"/>
      <c r="G180" s="109"/>
      <c r="H180" s="109"/>
      <c r="I180" s="128"/>
      <c r="J180" s="128">
        <v>2609</v>
      </c>
      <c r="K180" s="128">
        <v>4707</v>
      </c>
      <c r="L180" s="128">
        <v>4514</v>
      </c>
      <c r="M180" s="128">
        <v>4513</v>
      </c>
      <c r="N180" s="109">
        <v>18609</v>
      </c>
      <c r="O180" s="109">
        <v>21777</v>
      </c>
      <c r="P180" s="109">
        <v>22988</v>
      </c>
      <c r="Q180" s="109">
        <v>24401</v>
      </c>
      <c r="R180" s="109">
        <v>28240</v>
      </c>
      <c r="S180" s="109">
        <v>33045</v>
      </c>
      <c r="T180" s="109">
        <v>37579</v>
      </c>
      <c r="U180" s="45">
        <f t="shared" si="51"/>
        <v>9</v>
      </c>
      <c r="V180" s="129"/>
      <c r="W180" s="130"/>
    </row>
    <row r="181" spans="1:23" ht="13.5" thickBot="1" x14ac:dyDescent="0.25">
      <c r="A181" s="4" t="s">
        <v>89</v>
      </c>
      <c r="B181" s="3">
        <v>8</v>
      </c>
      <c r="C181" s="54" t="s">
        <v>125</v>
      </c>
      <c r="D181" s="55" t="s">
        <v>99</v>
      </c>
      <c r="E181" s="55" t="s">
        <v>40</v>
      </c>
      <c r="F181" s="56">
        <v>10677</v>
      </c>
      <c r="G181" s="56">
        <v>13518</v>
      </c>
      <c r="H181" s="56">
        <v>16102</v>
      </c>
      <c r="I181" s="57">
        <v>16612</v>
      </c>
      <c r="J181" s="57">
        <v>17271</v>
      </c>
      <c r="K181" s="57">
        <v>22562</v>
      </c>
      <c r="L181" s="57">
        <v>27749</v>
      </c>
      <c r="M181" s="57">
        <v>25187</v>
      </c>
      <c r="N181" s="56">
        <v>26180</v>
      </c>
      <c r="O181" s="56">
        <v>31112</v>
      </c>
      <c r="P181" s="56">
        <v>32005</v>
      </c>
      <c r="Q181" s="56">
        <v>30637</v>
      </c>
      <c r="R181" s="56">
        <v>31924</v>
      </c>
      <c r="S181" s="56">
        <v>28383</v>
      </c>
      <c r="T181" s="56">
        <v>25638</v>
      </c>
      <c r="U181" s="59">
        <f t="shared" si="51"/>
        <v>6</v>
      </c>
      <c r="V181" s="95"/>
      <c r="W181" s="61"/>
    </row>
    <row r="182" spans="1:23" x14ac:dyDescent="0.2">
      <c r="F182" s="7"/>
      <c r="G182" s="7"/>
      <c r="H182" s="7">
        <f t="shared" ref="H182:W182" si="52">SUM(H173:H181)</f>
        <v>927242</v>
      </c>
      <c r="I182" s="62">
        <f t="shared" si="52"/>
        <v>926363</v>
      </c>
      <c r="J182" s="62">
        <f t="shared" si="52"/>
        <v>963432</v>
      </c>
      <c r="K182" s="62">
        <f t="shared" si="52"/>
        <v>975970</v>
      </c>
      <c r="L182" s="62">
        <f t="shared" si="52"/>
        <v>967391</v>
      </c>
      <c r="M182" s="62">
        <f t="shared" si="52"/>
        <v>970218</v>
      </c>
      <c r="N182" s="7">
        <f t="shared" ref="N182:T182" si="53">SUM(N173:N181)</f>
        <v>1007006</v>
      </c>
      <c r="O182" s="7">
        <f t="shared" si="53"/>
        <v>1031016</v>
      </c>
      <c r="P182" s="7">
        <f t="shared" si="53"/>
        <v>1036948</v>
      </c>
      <c r="Q182" s="7">
        <f t="shared" si="53"/>
        <v>1059327</v>
      </c>
      <c r="R182" s="7">
        <f t="shared" si="53"/>
        <v>1089734</v>
      </c>
      <c r="S182" s="7">
        <f t="shared" si="53"/>
        <v>1115115</v>
      </c>
      <c r="T182" s="7">
        <f t="shared" si="53"/>
        <v>1118616</v>
      </c>
      <c r="U182" s="7">
        <f t="shared" si="52"/>
        <v>257</v>
      </c>
      <c r="V182" s="3">
        <f t="shared" si="52"/>
        <v>10</v>
      </c>
      <c r="W182" s="3">
        <f t="shared" si="52"/>
        <v>2</v>
      </c>
    </row>
    <row r="183" spans="1:23" ht="13.5" thickBot="1" x14ac:dyDescent="0.25">
      <c r="F183" s="7"/>
      <c r="G183" s="7"/>
      <c r="H183" s="7"/>
      <c r="I183" s="62"/>
      <c r="J183" s="62"/>
      <c r="K183" s="62"/>
      <c r="L183" s="62"/>
      <c r="M183" s="62"/>
      <c r="N183" s="7"/>
      <c r="O183" s="7"/>
      <c r="P183" s="7"/>
      <c r="Q183" s="7"/>
      <c r="R183" s="7"/>
      <c r="S183" s="7"/>
      <c r="T183" s="7"/>
      <c r="U183" s="7"/>
      <c r="W183" s="63"/>
    </row>
    <row r="184" spans="1:23" x14ac:dyDescent="0.2">
      <c r="A184" s="4" t="s">
        <v>150</v>
      </c>
      <c r="B184" s="3">
        <v>5</v>
      </c>
      <c r="C184" s="31" t="s">
        <v>16</v>
      </c>
      <c r="D184" s="32" t="s">
        <v>119</v>
      </c>
      <c r="E184" s="32" t="s">
        <v>89</v>
      </c>
      <c r="F184" s="6">
        <v>45662</v>
      </c>
      <c r="G184" s="6">
        <v>47439</v>
      </c>
      <c r="H184" s="6">
        <v>46976</v>
      </c>
      <c r="I184" s="33">
        <v>42335</v>
      </c>
      <c r="J184" s="33">
        <v>45410</v>
      </c>
      <c r="K184" s="33">
        <v>49006</v>
      </c>
      <c r="L184" s="33">
        <v>48585</v>
      </c>
      <c r="M184" s="33">
        <v>50848</v>
      </c>
      <c r="N184" s="6">
        <v>53331</v>
      </c>
      <c r="O184" s="6">
        <v>57541</v>
      </c>
      <c r="P184" s="6">
        <v>65397</v>
      </c>
      <c r="Q184" s="6">
        <v>67115</v>
      </c>
      <c r="R184" s="6">
        <v>71789</v>
      </c>
      <c r="S184" s="6">
        <v>71412</v>
      </c>
      <c r="T184" s="6">
        <v>73235</v>
      </c>
      <c r="U184" s="34">
        <f>ROUND(SUM(T184/$H$1),0)</f>
        <v>18</v>
      </c>
      <c r="V184" s="68">
        <v>2</v>
      </c>
      <c r="W184" s="36">
        <v>1</v>
      </c>
    </row>
    <row r="185" spans="1:23" x14ac:dyDescent="0.2">
      <c r="A185" s="4" t="s">
        <v>150</v>
      </c>
      <c r="B185" s="3">
        <v>5</v>
      </c>
      <c r="C185" s="41" t="s">
        <v>16</v>
      </c>
      <c r="D185" s="49" t="s">
        <v>115</v>
      </c>
      <c r="E185" s="49" t="s">
        <v>100</v>
      </c>
      <c r="F185" s="50">
        <v>232468</v>
      </c>
      <c r="G185" s="50">
        <v>242053</v>
      </c>
      <c r="H185" s="50">
        <v>250380</v>
      </c>
      <c r="I185" s="51">
        <v>253271</v>
      </c>
      <c r="J185" s="51">
        <v>261670</v>
      </c>
      <c r="K185" s="51">
        <v>265832</v>
      </c>
      <c r="L185" s="51">
        <v>261054</v>
      </c>
      <c r="M185" s="51">
        <v>264985</v>
      </c>
      <c r="N185" s="50">
        <v>261845</v>
      </c>
      <c r="O185" s="50">
        <v>252188</v>
      </c>
      <c r="P185" s="50">
        <v>247031</v>
      </c>
      <c r="Q185" s="50">
        <v>237915</v>
      </c>
      <c r="R185" s="50">
        <v>239336</v>
      </c>
      <c r="S185" s="50">
        <v>232564</v>
      </c>
      <c r="T185" s="50">
        <v>229144</v>
      </c>
      <c r="U185" s="45">
        <f t="shared" ref="U185:U193" si="54">ROUND(SUM(T185/$H$1),0)</f>
        <v>57</v>
      </c>
      <c r="V185" s="75">
        <v>2</v>
      </c>
      <c r="W185" s="53">
        <v>1</v>
      </c>
    </row>
    <row r="186" spans="1:23" x14ac:dyDescent="0.2">
      <c r="A186" s="4" t="s">
        <v>150</v>
      </c>
      <c r="B186" s="3">
        <v>5</v>
      </c>
      <c r="C186" s="41" t="s">
        <v>16</v>
      </c>
      <c r="D186" s="49" t="s">
        <v>95</v>
      </c>
      <c r="E186" s="49" t="s">
        <v>38</v>
      </c>
      <c r="F186" s="50">
        <v>44904</v>
      </c>
      <c r="G186" s="50">
        <v>46343</v>
      </c>
      <c r="H186" s="50">
        <v>50168</v>
      </c>
      <c r="I186" s="51">
        <v>51424</v>
      </c>
      <c r="J186" s="51">
        <v>53834</v>
      </c>
      <c r="K186" s="51">
        <v>54187</v>
      </c>
      <c r="L186" s="51">
        <v>53633</v>
      </c>
      <c r="M186" s="51">
        <v>54211</v>
      </c>
      <c r="N186" s="50">
        <v>59898</v>
      </c>
      <c r="O186" s="50">
        <v>62654</v>
      </c>
      <c r="P186" s="50">
        <v>67409</v>
      </c>
      <c r="Q186" s="50">
        <v>69966</v>
      </c>
      <c r="R186" s="50">
        <v>71580</v>
      </c>
      <c r="S186" s="50">
        <v>71331</v>
      </c>
      <c r="T186" s="50">
        <v>71044</v>
      </c>
      <c r="U186" s="45">
        <f t="shared" si="54"/>
        <v>18</v>
      </c>
      <c r="V186" s="75"/>
      <c r="W186" s="53"/>
    </row>
    <row r="187" spans="1:23" x14ac:dyDescent="0.2">
      <c r="A187" s="4" t="s">
        <v>150</v>
      </c>
      <c r="B187" s="3">
        <v>5</v>
      </c>
      <c r="C187" s="41" t="s">
        <v>16</v>
      </c>
      <c r="D187" s="49" t="s">
        <v>97</v>
      </c>
      <c r="E187" s="49" t="s">
        <v>39</v>
      </c>
      <c r="F187" s="50">
        <v>18961</v>
      </c>
      <c r="G187" s="50">
        <v>20938</v>
      </c>
      <c r="H187" s="50">
        <v>20127</v>
      </c>
      <c r="I187" s="51">
        <v>20501</v>
      </c>
      <c r="J187" s="51">
        <v>20950</v>
      </c>
      <c r="K187" s="51">
        <v>22372</v>
      </c>
      <c r="L187" s="51">
        <v>21387</v>
      </c>
      <c r="M187" s="51">
        <v>21043</v>
      </c>
      <c r="N187" s="50">
        <v>19756</v>
      </c>
      <c r="O187" s="50">
        <v>22640</v>
      </c>
      <c r="P187" s="50">
        <v>25386</v>
      </c>
      <c r="Q187" s="50">
        <v>26102</v>
      </c>
      <c r="R187" s="50">
        <v>26776</v>
      </c>
      <c r="S187" s="50">
        <v>27519</v>
      </c>
      <c r="T187" s="50">
        <v>28091</v>
      </c>
      <c r="U187" s="45"/>
      <c r="V187" s="75"/>
      <c r="W187" s="53"/>
    </row>
    <row r="188" spans="1:23" x14ac:dyDescent="0.2">
      <c r="A188" s="4" t="s">
        <v>150</v>
      </c>
      <c r="B188" s="3">
        <v>5</v>
      </c>
      <c r="C188" s="41" t="s">
        <v>16</v>
      </c>
      <c r="D188" s="49" t="s">
        <v>153</v>
      </c>
      <c r="E188" s="49" t="s">
        <v>96</v>
      </c>
      <c r="F188" s="141"/>
      <c r="G188" s="141"/>
      <c r="H188" s="141"/>
      <c r="I188" s="141"/>
      <c r="J188" s="141"/>
      <c r="K188" s="141"/>
      <c r="L188" s="141">
        <v>89</v>
      </c>
      <c r="M188" s="141">
        <v>1761</v>
      </c>
      <c r="N188" s="50">
        <v>5242</v>
      </c>
      <c r="O188" s="50">
        <v>5914</v>
      </c>
      <c r="P188" s="50">
        <v>5983</v>
      </c>
      <c r="Q188" s="50">
        <v>7057</v>
      </c>
      <c r="R188" s="50">
        <v>13440</v>
      </c>
      <c r="S188" s="50">
        <v>16246</v>
      </c>
      <c r="T188" s="50">
        <v>24519</v>
      </c>
      <c r="U188" s="45">
        <f t="shared" si="54"/>
        <v>6</v>
      </c>
      <c r="V188" s="75"/>
      <c r="W188" s="53"/>
    </row>
    <row r="189" spans="1:23" x14ac:dyDescent="0.2">
      <c r="A189" s="4" t="s">
        <v>150</v>
      </c>
      <c r="B189" s="3">
        <v>6</v>
      </c>
      <c r="C189" s="41" t="s">
        <v>16</v>
      </c>
      <c r="D189" s="49" t="s">
        <v>154</v>
      </c>
      <c r="E189" s="49" t="s">
        <v>96</v>
      </c>
      <c r="F189" s="141"/>
      <c r="G189" s="141"/>
      <c r="H189" s="141"/>
      <c r="I189" s="141"/>
      <c r="J189" s="141"/>
      <c r="K189" s="141"/>
      <c r="L189" s="141"/>
      <c r="M189" s="141"/>
      <c r="N189" s="50"/>
      <c r="O189" s="50">
        <v>69</v>
      </c>
      <c r="P189" s="50">
        <v>14</v>
      </c>
      <c r="Q189" s="50"/>
      <c r="R189" s="50">
        <v>313</v>
      </c>
      <c r="S189" s="50">
        <v>1034</v>
      </c>
      <c r="T189" s="50">
        <v>1299</v>
      </c>
      <c r="U189" s="45">
        <f t="shared" si="54"/>
        <v>0</v>
      </c>
      <c r="V189" s="75"/>
      <c r="W189" s="53"/>
    </row>
    <row r="190" spans="1:23" x14ac:dyDescent="0.2">
      <c r="A190" s="4" t="s">
        <v>150</v>
      </c>
      <c r="B190" s="3">
        <v>5</v>
      </c>
      <c r="C190" s="41" t="s">
        <v>16</v>
      </c>
      <c r="D190" s="49" t="s">
        <v>99</v>
      </c>
      <c r="E190" s="49" t="s">
        <v>40</v>
      </c>
      <c r="F190" s="50">
        <v>51471</v>
      </c>
      <c r="G190" s="50">
        <v>51865</v>
      </c>
      <c r="H190" s="50">
        <v>49393</v>
      </c>
      <c r="I190" s="51">
        <v>46446</v>
      </c>
      <c r="J190" s="51">
        <v>46716</v>
      </c>
      <c r="K190" s="51">
        <v>47487</v>
      </c>
      <c r="L190" s="51">
        <v>47075</v>
      </c>
      <c r="M190" s="51">
        <v>44416</v>
      </c>
      <c r="N190" s="50">
        <v>44782</v>
      </c>
      <c r="O190" s="50">
        <v>43343</v>
      </c>
      <c r="P190" s="50">
        <v>45576</v>
      </c>
      <c r="Q190" s="50">
        <v>46054</v>
      </c>
      <c r="R190" s="50">
        <v>46973</v>
      </c>
      <c r="S190" s="50">
        <v>46340</v>
      </c>
      <c r="T190" s="50">
        <v>45056</v>
      </c>
      <c r="U190" s="45">
        <f t="shared" si="54"/>
        <v>11</v>
      </c>
      <c r="V190" s="75">
        <v>1</v>
      </c>
      <c r="W190" s="53"/>
    </row>
    <row r="191" spans="1:23" x14ac:dyDescent="0.2">
      <c r="A191" s="4" t="s">
        <v>150</v>
      </c>
      <c r="B191" s="3">
        <v>5</v>
      </c>
      <c r="C191" s="41" t="s">
        <v>16</v>
      </c>
      <c r="D191" s="127" t="s">
        <v>141</v>
      </c>
      <c r="E191" s="127" t="s">
        <v>130</v>
      </c>
      <c r="F191" s="109"/>
      <c r="G191" s="109"/>
      <c r="H191" s="109"/>
      <c r="I191" s="128"/>
      <c r="J191" s="128"/>
      <c r="K191" s="128"/>
      <c r="L191" s="128"/>
      <c r="M191" s="128"/>
      <c r="N191" s="109"/>
      <c r="O191" s="109"/>
      <c r="P191" s="109"/>
      <c r="Q191" s="109"/>
      <c r="R191" s="109">
        <v>1170</v>
      </c>
      <c r="S191" s="109">
        <v>1224</v>
      </c>
      <c r="T191" s="109">
        <v>1490</v>
      </c>
      <c r="U191" s="45">
        <f t="shared" si="54"/>
        <v>0</v>
      </c>
      <c r="V191" s="144"/>
      <c r="W191" s="130"/>
    </row>
    <row r="192" spans="1:23" x14ac:dyDescent="0.2">
      <c r="A192" s="4" t="s">
        <v>150</v>
      </c>
      <c r="B192" s="3">
        <v>5</v>
      </c>
      <c r="C192" s="41" t="s">
        <v>16</v>
      </c>
      <c r="D192" s="127" t="s">
        <v>114</v>
      </c>
      <c r="E192" s="127" t="s">
        <v>102</v>
      </c>
      <c r="F192" s="109"/>
      <c r="G192" s="109"/>
      <c r="H192" s="109"/>
      <c r="I192" s="128"/>
      <c r="J192" s="128"/>
      <c r="K192" s="128"/>
      <c r="L192" s="128"/>
      <c r="M192" s="128"/>
      <c r="N192" s="109"/>
      <c r="O192" s="109"/>
      <c r="P192" s="109"/>
      <c r="Q192" s="109"/>
      <c r="R192" s="109">
        <v>1313</v>
      </c>
      <c r="S192" s="109">
        <v>1736</v>
      </c>
      <c r="T192" s="109">
        <v>1864</v>
      </c>
      <c r="U192" s="45">
        <f t="shared" si="54"/>
        <v>0</v>
      </c>
      <c r="V192" s="144"/>
      <c r="W192" s="130"/>
    </row>
    <row r="193" spans="1:23" ht="13.5" thickBot="1" x14ac:dyDescent="0.25">
      <c r="A193" s="4" t="s">
        <v>150</v>
      </c>
      <c r="B193" s="3">
        <v>5</v>
      </c>
      <c r="C193" s="54" t="s">
        <v>16</v>
      </c>
      <c r="D193" s="55" t="s">
        <v>121</v>
      </c>
      <c r="E193" s="55" t="s">
        <v>89</v>
      </c>
      <c r="F193" s="56">
        <v>299783</v>
      </c>
      <c r="G193" s="56">
        <v>299275</v>
      </c>
      <c r="H193" s="56">
        <v>299584</v>
      </c>
      <c r="I193" s="57">
        <v>298697</v>
      </c>
      <c r="J193" s="57">
        <v>304807</v>
      </c>
      <c r="K193" s="57">
        <v>316682</v>
      </c>
      <c r="L193" s="57">
        <v>305288</v>
      </c>
      <c r="M193" s="57">
        <v>310384</v>
      </c>
      <c r="N193" s="56">
        <v>310910</v>
      </c>
      <c r="O193" s="56">
        <v>310424</v>
      </c>
      <c r="P193" s="56">
        <v>305677</v>
      </c>
      <c r="Q193" s="56">
        <v>313875</v>
      </c>
      <c r="R193" s="56">
        <v>322301</v>
      </c>
      <c r="S193" s="56">
        <v>327424</v>
      </c>
      <c r="T193" s="56">
        <v>333176</v>
      </c>
      <c r="U193" s="59">
        <f t="shared" si="54"/>
        <v>83</v>
      </c>
      <c r="V193" s="83">
        <v>3</v>
      </c>
      <c r="W193" s="61"/>
    </row>
    <row r="194" spans="1:23" x14ac:dyDescent="0.2">
      <c r="F194" s="7"/>
      <c r="G194" s="7"/>
      <c r="H194" s="7">
        <f t="shared" ref="H194:W194" si="55">SUM(H184:H193)</f>
        <v>716628</v>
      </c>
      <c r="I194" s="7">
        <f t="shared" si="55"/>
        <v>712674</v>
      </c>
      <c r="J194" s="7">
        <f t="shared" si="55"/>
        <v>733387</v>
      </c>
      <c r="K194" s="7">
        <f t="shared" si="55"/>
        <v>755566</v>
      </c>
      <c r="L194" s="7">
        <f t="shared" si="55"/>
        <v>737111</v>
      </c>
      <c r="M194" s="7">
        <f t="shared" si="55"/>
        <v>747648</v>
      </c>
      <c r="N194" s="7">
        <f t="shared" si="55"/>
        <v>755764</v>
      </c>
      <c r="O194" s="7">
        <f t="shared" si="55"/>
        <v>754773</v>
      </c>
      <c r="P194" s="7">
        <f t="shared" si="55"/>
        <v>762473</v>
      </c>
      <c r="Q194" s="7">
        <f t="shared" si="55"/>
        <v>768084</v>
      </c>
      <c r="R194" s="7">
        <f t="shared" si="55"/>
        <v>794991</v>
      </c>
      <c r="S194" s="7">
        <f t="shared" si="55"/>
        <v>796830</v>
      </c>
      <c r="T194" s="7">
        <f t="shared" si="55"/>
        <v>808918</v>
      </c>
      <c r="U194" s="7">
        <f t="shared" si="55"/>
        <v>193</v>
      </c>
      <c r="V194" s="63">
        <f t="shared" si="55"/>
        <v>8</v>
      </c>
      <c r="W194" s="63">
        <f t="shared" si="55"/>
        <v>2</v>
      </c>
    </row>
    <row r="195" spans="1:23" x14ac:dyDescent="0.2">
      <c r="C195" s="145" t="s">
        <v>155</v>
      </c>
      <c r="J195" s="4"/>
      <c r="K195" s="146">
        <v>95</v>
      </c>
      <c r="L195" s="146">
        <v>41</v>
      </c>
      <c r="M195" s="146">
        <v>9</v>
      </c>
      <c r="N195" s="146">
        <v>1</v>
      </c>
      <c r="O195" s="146">
        <v>168</v>
      </c>
      <c r="P195" s="146"/>
      <c r="Q195" s="146">
        <v>399</v>
      </c>
      <c r="R195" s="146">
        <v>315</v>
      </c>
      <c r="S195" s="146">
        <v>58</v>
      </c>
      <c r="T195" s="146">
        <v>85</v>
      </c>
      <c r="U195" s="146"/>
      <c r="W195" s="63"/>
    </row>
    <row r="196" spans="1:23" ht="13.5" thickBot="1" x14ac:dyDescent="0.25">
      <c r="J196" s="4"/>
      <c r="K196" s="4"/>
      <c r="L196" s="4"/>
      <c r="M196" s="4"/>
      <c r="N196" s="4"/>
      <c r="O196" s="4"/>
      <c r="P196" s="4"/>
      <c r="Q196" s="4"/>
      <c r="R196" s="4"/>
      <c r="S196" s="4"/>
      <c r="T196" s="4"/>
      <c r="U196" s="4"/>
      <c r="W196" s="63"/>
    </row>
    <row r="197" spans="1:23" ht="13.5" thickBot="1" x14ac:dyDescent="0.25">
      <c r="C197" s="147" t="s">
        <v>156</v>
      </c>
      <c r="D197" s="148"/>
      <c r="E197" s="149"/>
      <c r="F197" s="150">
        <f>SUM(F6:F193)</f>
        <v>25231310</v>
      </c>
      <c r="G197" s="150">
        <f>SUM(G6:G193)</f>
        <v>25513971</v>
      </c>
      <c r="H197" s="150">
        <f>SUM(H6:H194)/2</f>
        <v>25511876</v>
      </c>
      <c r="I197" s="151">
        <f>SUM(I6:I194)/2</f>
        <v>25294535</v>
      </c>
      <c r="J197" s="151">
        <f>SUM(J6:J194)/2</f>
        <v>26362079</v>
      </c>
      <c r="K197" s="151">
        <f t="shared" ref="K197:T197" si="56">SUM(K6:K194)/2+K195</f>
        <v>26963897</v>
      </c>
      <c r="L197" s="151">
        <f t="shared" si="56"/>
        <v>26545644</v>
      </c>
      <c r="M197" s="151">
        <f t="shared" si="56"/>
        <v>26892751</v>
      </c>
      <c r="N197" s="151">
        <f t="shared" si="56"/>
        <v>27674106</v>
      </c>
      <c r="O197" s="151">
        <f t="shared" si="56"/>
        <v>28184935</v>
      </c>
      <c r="P197" s="151">
        <f t="shared" si="56"/>
        <v>28364277</v>
      </c>
      <c r="Q197" s="151">
        <f t="shared" si="56"/>
        <v>28892321</v>
      </c>
      <c r="R197" s="151">
        <f t="shared" si="56"/>
        <v>29559360</v>
      </c>
      <c r="S197" s="151">
        <f t="shared" si="56"/>
        <v>30097560</v>
      </c>
      <c r="T197" s="151">
        <f t="shared" si="56"/>
        <v>30429204</v>
      </c>
      <c r="U197" s="151">
        <f>SUM(U6:U194)/2+U195</f>
        <v>6829</v>
      </c>
      <c r="V197" s="152">
        <f>SUM(V6:V194)/2</f>
        <v>231</v>
      </c>
      <c r="W197" s="153">
        <f>SUM(W6:W194)/2</f>
        <v>50</v>
      </c>
    </row>
    <row r="198" spans="1:23" x14ac:dyDescent="0.2">
      <c r="J198" s="4"/>
      <c r="K198" s="4"/>
      <c r="L198" s="4"/>
      <c r="M198" s="4"/>
      <c r="N198" s="4"/>
      <c r="O198" s="4"/>
      <c r="P198" s="4"/>
      <c r="Q198" s="22"/>
      <c r="R198" s="22"/>
      <c r="S198" s="22"/>
      <c r="T198" s="22"/>
      <c r="U198" s="22"/>
      <c r="W198" s="154"/>
    </row>
    <row r="199" spans="1:23" x14ac:dyDescent="0.2">
      <c r="J199" s="4"/>
      <c r="K199" s="4"/>
      <c r="L199" s="4"/>
      <c r="M199" s="4"/>
      <c r="N199" s="4"/>
      <c r="O199" s="4"/>
      <c r="P199" s="4"/>
      <c r="Q199" s="4"/>
      <c r="R199" s="4"/>
      <c r="S199" s="4"/>
      <c r="T199" s="4"/>
      <c r="U199" s="4"/>
      <c r="W199" s="154"/>
    </row>
    <row r="200" spans="1:23" x14ac:dyDescent="0.2">
      <c r="J200" s="4"/>
      <c r="K200" s="4"/>
      <c r="L200" s="4"/>
      <c r="M200" s="4"/>
      <c r="N200" s="4"/>
      <c r="O200" s="4"/>
      <c r="P200" s="4"/>
      <c r="Q200" s="4"/>
      <c r="R200" s="4"/>
      <c r="S200" s="4"/>
      <c r="T200" s="4"/>
      <c r="U200" s="4"/>
      <c r="W200" s="154"/>
    </row>
    <row r="201" spans="1:23" x14ac:dyDescent="0.2">
      <c r="J201" s="4"/>
      <c r="K201" s="4"/>
      <c r="L201" s="4"/>
      <c r="M201" s="4"/>
      <c r="N201" s="4"/>
      <c r="O201" s="4"/>
      <c r="P201" s="4"/>
      <c r="Q201" s="23"/>
      <c r="R201" s="23"/>
      <c r="S201" s="23"/>
      <c r="T201" s="23"/>
      <c r="U201" s="23"/>
      <c r="W201" s="154"/>
    </row>
    <row r="202" spans="1:23" x14ac:dyDescent="0.2">
      <c r="J202" s="4"/>
      <c r="K202" s="4"/>
      <c r="L202" s="4"/>
      <c r="M202" s="4"/>
      <c r="N202" s="155"/>
      <c r="O202" s="155"/>
      <c r="P202" s="155"/>
      <c r="Q202" s="155"/>
      <c r="R202" s="155"/>
      <c r="S202" s="155"/>
      <c r="T202" s="155"/>
      <c r="U202" s="155"/>
      <c r="W202" s="154"/>
    </row>
    <row r="203" spans="1:23" x14ac:dyDescent="0.2">
      <c r="J203" s="4"/>
      <c r="K203" s="4"/>
      <c r="L203" s="4"/>
      <c r="M203" s="4"/>
      <c r="N203" s="4"/>
      <c r="O203" s="4"/>
      <c r="P203" s="4"/>
      <c r="Q203" s="4"/>
      <c r="R203" s="4"/>
      <c r="S203" s="4"/>
      <c r="T203" s="4"/>
      <c r="U203" s="4"/>
      <c r="W203" s="154"/>
    </row>
    <row r="204" spans="1:23" x14ac:dyDescent="0.2">
      <c r="J204" s="4"/>
      <c r="K204" s="4"/>
      <c r="L204" s="4"/>
      <c r="M204" s="4"/>
      <c r="N204" s="4"/>
      <c r="O204" s="4"/>
      <c r="P204" s="4"/>
      <c r="Q204" s="4"/>
      <c r="R204" s="4"/>
      <c r="S204" s="4"/>
      <c r="T204" s="4"/>
      <c r="U204" s="4"/>
      <c r="W204" s="154"/>
    </row>
    <row r="205" spans="1:23" x14ac:dyDescent="0.2">
      <c r="J205" s="4"/>
      <c r="K205" s="4"/>
      <c r="L205" s="4"/>
      <c r="M205" s="4"/>
      <c r="N205" s="4"/>
      <c r="O205" s="4"/>
      <c r="P205" s="4"/>
      <c r="Q205" s="4"/>
      <c r="R205" s="4"/>
      <c r="S205" s="4"/>
      <c r="T205" s="4"/>
      <c r="U205" s="4"/>
      <c r="W205" s="154"/>
    </row>
    <row r="206" spans="1:23" x14ac:dyDescent="0.2">
      <c r="J206" s="4"/>
      <c r="K206" s="4"/>
      <c r="L206" s="4"/>
      <c r="M206" s="4"/>
      <c r="N206" s="7"/>
      <c r="O206" s="7"/>
      <c r="P206" s="7"/>
      <c r="Q206" s="7"/>
      <c r="R206" s="7"/>
      <c r="S206" s="7"/>
      <c r="T206" s="7"/>
      <c r="U206" s="7"/>
      <c r="W206" s="154"/>
    </row>
    <row r="207" spans="1:23" x14ac:dyDescent="0.2">
      <c r="J207" s="4"/>
      <c r="K207" s="4"/>
      <c r="L207" s="4"/>
      <c r="M207" s="4"/>
      <c r="N207" s="4"/>
      <c r="O207" s="4"/>
      <c r="P207" s="4"/>
      <c r="Q207" s="4"/>
      <c r="R207" s="4"/>
      <c r="S207" s="4"/>
      <c r="T207" s="4"/>
      <c r="U207" s="4"/>
      <c r="W207" s="154"/>
    </row>
    <row r="208" spans="1:23" x14ac:dyDescent="0.2">
      <c r="J208" s="4"/>
      <c r="K208" s="4"/>
      <c r="L208" s="4"/>
      <c r="M208" s="4"/>
      <c r="N208" s="4"/>
      <c r="O208" s="4"/>
      <c r="P208" s="4"/>
      <c r="Q208" s="4"/>
      <c r="R208" s="4"/>
      <c r="S208" s="4"/>
      <c r="T208" s="4"/>
      <c r="U208" s="4"/>
      <c r="W208" s="154"/>
    </row>
    <row r="209" spans="10:23" x14ac:dyDescent="0.2">
      <c r="J209" s="4"/>
      <c r="K209" s="4"/>
      <c r="L209" s="4"/>
      <c r="M209" s="4"/>
      <c r="N209" s="4"/>
      <c r="O209" s="4"/>
      <c r="P209" s="4"/>
      <c r="Q209" s="4"/>
      <c r="R209" s="4"/>
      <c r="S209" s="4"/>
      <c r="T209" s="4"/>
      <c r="U209" s="4"/>
      <c r="W209" s="154"/>
    </row>
    <row r="210" spans="10:23" x14ac:dyDescent="0.2">
      <c r="J210" s="4"/>
      <c r="K210" s="4"/>
      <c r="L210" s="4"/>
      <c r="M210" s="4"/>
      <c r="N210" s="4"/>
      <c r="O210" s="4"/>
      <c r="P210" s="4"/>
      <c r="Q210" s="4"/>
      <c r="R210" s="4"/>
      <c r="S210" s="4"/>
      <c r="T210" s="4"/>
      <c r="U210" s="4"/>
      <c r="W210" s="154"/>
    </row>
    <row r="211" spans="10:23" x14ac:dyDescent="0.2">
      <c r="J211" s="4"/>
      <c r="K211" s="4"/>
      <c r="L211" s="4"/>
      <c r="M211" s="4"/>
      <c r="N211" s="4"/>
      <c r="O211" s="4"/>
      <c r="P211" s="4"/>
      <c r="Q211" s="4"/>
      <c r="R211" s="4"/>
      <c r="S211" s="4"/>
      <c r="T211" s="4"/>
      <c r="U211" s="4"/>
      <c r="W211" s="154"/>
    </row>
    <row r="212" spans="10:23" x14ac:dyDescent="0.2">
      <c r="J212" s="4"/>
      <c r="K212" s="4"/>
      <c r="L212" s="4"/>
      <c r="M212" s="4"/>
      <c r="N212" s="4"/>
      <c r="O212" s="4"/>
      <c r="P212" s="4"/>
      <c r="Q212" s="4"/>
      <c r="R212" s="4"/>
      <c r="S212" s="4"/>
      <c r="T212" s="4"/>
      <c r="U212" s="4"/>
      <c r="W212" s="154"/>
    </row>
    <row r="213" spans="10:23" x14ac:dyDescent="0.2">
      <c r="J213" s="4"/>
      <c r="K213" s="4"/>
      <c r="L213" s="4"/>
      <c r="M213" s="4"/>
      <c r="N213" s="4"/>
      <c r="O213" s="4"/>
      <c r="P213" s="4"/>
      <c r="Q213" s="4"/>
      <c r="R213" s="4"/>
      <c r="S213" s="4"/>
      <c r="T213" s="4"/>
      <c r="U213" s="4"/>
      <c r="W213" s="154"/>
    </row>
    <row r="214" spans="10:23" x14ac:dyDescent="0.2">
      <c r="J214" s="4"/>
      <c r="K214" s="4"/>
      <c r="L214" s="4"/>
      <c r="M214" s="4"/>
      <c r="N214" s="4"/>
      <c r="O214" s="4"/>
      <c r="P214" s="4"/>
      <c r="Q214" s="4"/>
      <c r="R214" s="4"/>
      <c r="S214" s="4"/>
      <c r="T214" s="4"/>
      <c r="U214" s="4"/>
      <c r="W214" s="154"/>
    </row>
    <row r="215" spans="10:23" x14ac:dyDescent="0.2">
      <c r="J215" s="4"/>
      <c r="K215" s="4"/>
      <c r="L215" s="4"/>
      <c r="M215" s="4"/>
      <c r="N215" s="4"/>
      <c r="O215" s="4"/>
      <c r="P215" s="4"/>
      <c r="Q215" s="4"/>
      <c r="R215" s="4"/>
      <c r="S215" s="4"/>
      <c r="T215" s="4"/>
    </row>
    <row r="216" spans="10:23" x14ac:dyDescent="0.2">
      <c r="J216" s="4"/>
      <c r="K216" s="4"/>
      <c r="L216" s="4"/>
      <c r="M216" s="4"/>
      <c r="N216" s="4"/>
      <c r="O216" s="4"/>
      <c r="P216" s="4"/>
      <c r="Q216" s="4"/>
      <c r="R216" s="4"/>
      <c r="S216" s="4"/>
      <c r="T216" s="4"/>
    </row>
    <row r="217" spans="10:23" x14ac:dyDescent="0.2">
      <c r="J217" s="4"/>
      <c r="K217" s="4"/>
      <c r="L217" s="4"/>
      <c r="M217" s="4"/>
      <c r="N217" s="4"/>
      <c r="O217" s="4"/>
      <c r="P217" s="4"/>
      <c r="Q217" s="4"/>
      <c r="R217" s="4"/>
      <c r="S217" s="4"/>
      <c r="T217" s="4"/>
    </row>
    <row r="218" spans="10:23" x14ac:dyDescent="0.2">
      <c r="J218" s="4"/>
      <c r="K218" s="4"/>
      <c r="L218" s="4"/>
      <c r="M218" s="4"/>
      <c r="N218" s="4"/>
      <c r="O218" s="4"/>
      <c r="P218" s="4"/>
      <c r="Q218" s="4"/>
      <c r="R218" s="4"/>
      <c r="S218" s="4"/>
      <c r="T218" s="4"/>
    </row>
    <row r="219" spans="10:23" x14ac:dyDescent="0.2">
      <c r="J219" s="4"/>
      <c r="K219" s="4"/>
      <c r="L219" s="4"/>
      <c r="M219" s="4"/>
      <c r="N219" s="4"/>
      <c r="O219" s="4"/>
      <c r="P219" s="4"/>
      <c r="Q219" s="4"/>
      <c r="R219" s="4"/>
      <c r="S219" s="4"/>
      <c r="T219" s="4"/>
    </row>
    <row r="220" spans="10:23" x14ac:dyDescent="0.2">
      <c r="J220" s="4"/>
      <c r="K220" s="4"/>
      <c r="L220" s="4"/>
      <c r="M220" s="4"/>
      <c r="N220" s="4"/>
      <c r="O220" s="4"/>
      <c r="P220" s="4"/>
      <c r="Q220" s="4"/>
      <c r="R220" s="4"/>
      <c r="S220" s="4"/>
      <c r="T220" s="4"/>
    </row>
    <row r="221" spans="10:23" x14ac:dyDescent="0.2">
      <c r="J221" s="4"/>
      <c r="K221" s="4"/>
      <c r="L221" s="4"/>
      <c r="M221" s="4"/>
      <c r="N221" s="4"/>
      <c r="O221" s="4"/>
      <c r="P221" s="4"/>
      <c r="Q221" s="4"/>
      <c r="R221" s="4"/>
      <c r="S221" s="4"/>
      <c r="T221" s="4"/>
    </row>
    <row r="222" spans="10:23" x14ac:dyDescent="0.2">
      <c r="J222" s="4"/>
      <c r="K222" s="4"/>
      <c r="L222" s="4"/>
      <c r="M222" s="4"/>
      <c r="N222" s="4"/>
      <c r="O222" s="4"/>
      <c r="P222" s="4"/>
      <c r="Q222" s="4"/>
      <c r="R222" s="4"/>
      <c r="S222" s="4"/>
      <c r="T222" s="4"/>
    </row>
    <row r="223" spans="10:23" x14ac:dyDescent="0.2">
      <c r="J223" s="4"/>
      <c r="K223" s="4"/>
      <c r="L223" s="4"/>
      <c r="M223" s="4"/>
      <c r="N223" s="4"/>
      <c r="O223" s="4"/>
      <c r="P223" s="4"/>
      <c r="Q223" s="4"/>
      <c r="R223" s="4"/>
      <c r="S223" s="4"/>
      <c r="T223" s="4"/>
    </row>
    <row r="224" spans="10:23" x14ac:dyDescent="0.2">
      <c r="J224" s="4"/>
      <c r="K224" s="4"/>
      <c r="L224" s="4"/>
      <c r="M224" s="4"/>
      <c r="N224" s="4"/>
      <c r="O224" s="4"/>
      <c r="P224" s="4"/>
      <c r="Q224" s="4"/>
      <c r="R224" s="4"/>
      <c r="S224" s="4"/>
      <c r="T224" s="4"/>
    </row>
    <row r="225" spans="10:20" x14ac:dyDescent="0.2">
      <c r="J225" s="4"/>
      <c r="K225" s="4"/>
      <c r="L225" s="4"/>
      <c r="M225" s="4"/>
      <c r="N225" s="4"/>
      <c r="O225" s="4"/>
      <c r="P225" s="4"/>
      <c r="Q225" s="4"/>
      <c r="R225" s="4"/>
      <c r="S225" s="4"/>
      <c r="T225" s="4"/>
    </row>
    <row r="226" spans="10:20" x14ac:dyDescent="0.2">
      <c r="J226" s="4"/>
      <c r="K226" s="4"/>
      <c r="L226" s="4"/>
      <c r="M226" s="4"/>
      <c r="N226" s="4"/>
      <c r="O226" s="4"/>
      <c r="P226" s="4"/>
      <c r="Q226" s="4"/>
      <c r="R226" s="4"/>
      <c r="S226" s="4"/>
      <c r="T226" s="4"/>
    </row>
    <row r="227" spans="10:20" x14ac:dyDescent="0.2">
      <c r="J227" s="4"/>
      <c r="K227" s="4"/>
      <c r="L227" s="4"/>
      <c r="M227" s="4"/>
      <c r="N227" s="4"/>
      <c r="O227" s="4"/>
      <c r="P227" s="4"/>
      <c r="Q227" s="4"/>
      <c r="R227" s="4"/>
      <c r="S227" s="4"/>
      <c r="T227" s="4"/>
    </row>
    <row r="228" spans="10:20" x14ac:dyDescent="0.2">
      <c r="J228" s="4"/>
      <c r="K228" s="4"/>
      <c r="L228" s="4"/>
      <c r="M228" s="4"/>
      <c r="N228" s="4"/>
      <c r="O228" s="4"/>
      <c r="P228" s="4"/>
      <c r="Q228" s="4"/>
      <c r="R228" s="4"/>
      <c r="S228" s="4"/>
      <c r="T228" s="4"/>
    </row>
    <row r="229" spans="10:20" x14ac:dyDescent="0.2">
      <c r="J229" s="4"/>
      <c r="K229" s="4"/>
      <c r="L229" s="4"/>
      <c r="M229" s="4"/>
      <c r="N229" s="4"/>
      <c r="O229" s="4"/>
      <c r="P229" s="4"/>
      <c r="Q229" s="4"/>
      <c r="R229" s="4"/>
      <c r="S229" s="4"/>
      <c r="T229" s="4"/>
    </row>
    <row r="230" spans="10:20" x14ac:dyDescent="0.2">
      <c r="J230" s="4"/>
      <c r="K230" s="4"/>
      <c r="L230" s="4"/>
      <c r="M230" s="4"/>
      <c r="N230" s="4"/>
      <c r="O230" s="4"/>
      <c r="P230" s="4"/>
      <c r="Q230" s="4"/>
      <c r="R230" s="4"/>
      <c r="S230" s="4"/>
      <c r="T230" s="4"/>
    </row>
    <row r="231" spans="10:20" x14ac:dyDescent="0.2">
      <c r="J231" s="4"/>
      <c r="K231" s="4"/>
      <c r="L231" s="4"/>
      <c r="M231" s="4"/>
      <c r="N231" s="4"/>
      <c r="O231" s="4"/>
      <c r="P231" s="4"/>
      <c r="Q231" s="4"/>
      <c r="R231" s="4"/>
      <c r="S231" s="4"/>
      <c r="T231" s="4"/>
    </row>
    <row r="232" spans="10:20" x14ac:dyDescent="0.2">
      <c r="J232" s="4"/>
      <c r="K232" s="4"/>
      <c r="L232" s="4"/>
      <c r="M232" s="4"/>
      <c r="N232" s="4"/>
      <c r="O232" s="4"/>
      <c r="P232" s="4"/>
      <c r="Q232" s="4"/>
      <c r="R232" s="4"/>
      <c r="S232" s="4"/>
      <c r="T232" s="4"/>
    </row>
    <row r="233" spans="10:20" x14ac:dyDescent="0.2">
      <c r="J233" s="4"/>
      <c r="K233" s="4"/>
      <c r="L233" s="4"/>
      <c r="M233" s="4"/>
      <c r="N233" s="4"/>
      <c r="O233" s="4"/>
      <c r="P233" s="4"/>
      <c r="Q233" s="4"/>
      <c r="R233" s="4"/>
      <c r="S233" s="4"/>
      <c r="T233" s="4"/>
    </row>
    <row r="234" spans="10:20" x14ac:dyDescent="0.2">
      <c r="J234" s="4"/>
      <c r="K234" s="4"/>
      <c r="L234" s="4"/>
      <c r="M234" s="4"/>
      <c r="N234" s="4"/>
      <c r="O234" s="4"/>
      <c r="P234" s="4"/>
      <c r="Q234" s="4"/>
      <c r="R234" s="4"/>
      <c r="S234" s="4"/>
      <c r="T234" s="4"/>
    </row>
    <row r="235" spans="10:20" x14ac:dyDescent="0.2">
      <c r="J235" s="4"/>
      <c r="K235" s="4"/>
      <c r="L235" s="4"/>
      <c r="M235" s="4"/>
      <c r="N235" s="4"/>
      <c r="O235" s="4"/>
      <c r="P235" s="4"/>
      <c r="Q235" s="4"/>
      <c r="R235" s="4"/>
      <c r="S235" s="4"/>
      <c r="T235" s="4"/>
    </row>
    <row r="236" spans="10:20" x14ac:dyDescent="0.2">
      <c r="J236" s="4"/>
      <c r="K236" s="4"/>
      <c r="L236" s="4"/>
      <c r="M236" s="4"/>
      <c r="N236" s="4"/>
      <c r="O236" s="4"/>
      <c r="P236" s="4"/>
      <c r="Q236" s="4"/>
      <c r="R236" s="4"/>
      <c r="S236" s="4"/>
      <c r="T236" s="4"/>
    </row>
    <row r="237" spans="10:20" x14ac:dyDescent="0.2">
      <c r="J237" s="4"/>
      <c r="K237" s="4"/>
      <c r="L237" s="4"/>
      <c r="M237" s="4"/>
      <c r="N237" s="4"/>
      <c r="O237" s="4"/>
      <c r="P237" s="4"/>
      <c r="Q237" s="4"/>
      <c r="R237" s="4"/>
      <c r="S237" s="4"/>
      <c r="T237" s="4"/>
    </row>
    <row r="238" spans="10:20" x14ac:dyDescent="0.2">
      <c r="J238" s="4"/>
      <c r="K238" s="4"/>
      <c r="L238" s="4"/>
      <c r="M238" s="4"/>
      <c r="N238" s="4"/>
      <c r="O238" s="4"/>
      <c r="P238" s="4"/>
      <c r="Q238" s="4"/>
      <c r="R238" s="4"/>
      <c r="S238" s="4"/>
      <c r="T238" s="4"/>
    </row>
    <row r="239" spans="10:20" x14ac:dyDescent="0.2">
      <c r="J239" s="4"/>
      <c r="K239" s="4"/>
      <c r="L239" s="4"/>
      <c r="M239" s="4"/>
      <c r="N239" s="4"/>
      <c r="O239" s="4"/>
      <c r="P239" s="4"/>
      <c r="Q239" s="4"/>
      <c r="R239" s="4"/>
      <c r="S239" s="4"/>
      <c r="T239" s="4"/>
    </row>
    <row r="240" spans="10:20" x14ac:dyDescent="0.2">
      <c r="J240" s="4"/>
      <c r="K240" s="4"/>
      <c r="L240" s="4"/>
      <c r="M240" s="4"/>
      <c r="N240" s="4"/>
      <c r="O240" s="4"/>
      <c r="P240" s="4"/>
      <c r="Q240" s="4"/>
      <c r="R240" s="4"/>
      <c r="S240" s="4"/>
      <c r="T240" s="4"/>
    </row>
    <row r="241" spans="10:20" x14ac:dyDescent="0.2">
      <c r="J241" s="4"/>
      <c r="K241" s="4"/>
      <c r="L241" s="4"/>
      <c r="M241" s="4"/>
      <c r="N241" s="4"/>
      <c r="O241" s="4"/>
      <c r="P241" s="4"/>
      <c r="Q241" s="4"/>
      <c r="R241" s="4"/>
      <c r="S241" s="4"/>
      <c r="T241" s="4"/>
    </row>
    <row r="242" spans="10:20" x14ac:dyDescent="0.2">
      <c r="J242" s="4"/>
      <c r="K242" s="4"/>
      <c r="L242" s="4"/>
      <c r="M242" s="4"/>
      <c r="N242" s="4"/>
      <c r="O242" s="4"/>
      <c r="P242" s="4"/>
      <c r="Q242" s="4"/>
      <c r="R242" s="4"/>
      <c r="S242" s="4"/>
      <c r="T242" s="4"/>
    </row>
    <row r="243" spans="10:20" x14ac:dyDescent="0.2">
      <c r="J243" s="4"/>
      <c r="K243" s="4"/>
      <c r="L243" s="4"/>
      <c r="M243" s="4"/>
      <c r="N243" s="4"/>
      <c r="O243" s="4"/>
      <c r="P243" s="4"/>
      <c r="Q243" s="4"/>
      <c r="R243" s="4"/>
      <c r="S243" s="4"/>
      <c r="T243" s="4"/>
    </row>
    <row r="244" spans="10:20" x14ac:dyDescent="0.2">
      <c r="J244" s="4"/>
      <c r="K244" s="4"/>
      <c r="L244" s="4"/>
      <c r="M244" s="4"/>
      <c r="N244" s="4"/>
      <c r="O244" s="4"/>
      <c r="P244" s="4"/>
      <c r="Q244" s="4"/>
      <c r="R244" s="4"/>
      <c r="S244" s="4"/>
      <c r="T244" s="4"/>
    </row>
    <row r="245" spans="10:20" x14ac:dyDescent="0.2">
      <c r="J245" s="4"/>
      <c r="K245" s="4"/>
      <c r="L245" s="4"/>
      <c r="M245" s="4"/>
      <c r="N245" s="4"/>
      <c r="O245" s="4"/>
      <c r="P245" s="4"/>
      <c r="Q245" s="4"/>
      <c r="R245" s="4"/>
      <c r="S245" s="4"/>
      <c r="T245" s="4"/>
    </row>
    <row r="246" spans="10:20" x14ac:dyDescent="0.2">
      <c r="J246" s="4"/>
      <c r="K246" s="4"/>
      <c r="L246" s="4"/>
      <c r="M246" s="4"/>
      <c r="N246" s="4"/>
      <c r="O246" s="4"/>
      <c r="P246" s="4"/>
      <c r="Q246" s="4"/>
      <c r="R246" s="4"/>
      <c r="S246" s="4"/>
      <c r="T246" s="4"/>
    </row>
    <row r="247" spans="10:20" x14ac:dyDescent="0.2">
      <c r="J247" s="4"/>
      <c r="K247" s="4"/>
      <c r="L247" s="4"/>
      <c r="M247" s="4"/>
      <c r="N247" s="4"/>
      <c r="O247" s="4"/>
      <c r="P247" s="4"/>
      <c r="Q247" s="4"/>
      <c r="R247" s="4"/>
      <c r="S247" s="4"/>
      <c r="T247" s="4"/>
    </row>
    <row r="248" spans="10:20" x14ac:dyDescent="0.2">
      <c r="J248" s="4"/>
      <c r="K248" s="4"/>
      <c r="L248" s="4"/>
      <c r="M248" s="4"/>
      <c r="N248" s="4"/>
      <c r="O248" s="4"/>
      <c r="P248" s="4"/>
      <c r="Q248" s="4"/>
      <c r="R248" s="4"/>
      <c r="S248" s="4"/>
      <c r="T248" s="4"/>
    </row>
    <row r="249" spans="10:20" x14ac:dyDescent="0.2">
      <c r="J249" s="4"/>
      <c r="K249" s="4"/>
      <c r="L249" s="4"/>
      <c r="M249" s="4"/>
      <c r="N249" s="4"/>
      <c r="O249" s="4"/>
      <c r="P249" s="4"/>
      <c r="Q249" s="4"/>
      <c r="R249" s="4"/>
      <c r="S249" s="4"/>
      <c r="T249" s="4"/>
    </row>
    <row r="250" spans="10:20" x14ac:dyDescent="0.2">
      <c r="J250" s="4"/>
      <c r="K250" s="4"/>
      <c r="L250" s="4"/>
      <c r="M250" s="4"/>
      <c r="N250" s="4"/>
      <c r="O250" s="4"/>
      <c r="P250" s="4"/>
      <c r="Q250" s="4"/>
      <c r="R250" s="4"/>
      <c r="S250" s="4"/>
      <c r="T250" s="4"/>
    </row>
    <row r="251" spans="10:20" x14ac:dyDescent="0.2">
      <c r="J251" s="4"/>
      <c r="K251" s="4"/>
      <c r="L251" s="4"/>
      <c r="M251" s="4"/>
      <c r="N251" s="4"/>
      <c r="O251" s="4"/>
      <c r="P251" s="4"/>
      <c r="Q251" s="4"/>
      <c r="R251" s="4"/>
      <c r="S251" s="4"/>
      <c r="T251" s="4"/>
    </row>
    <row r="252" spans="10:20" x14ac:dyDescent="0.2">
      <c r="J252" s="4"/>
      <c r="K252" s="4"/>
      <c r="L252" s="4"/>
      <c r="M252" s="4"/>
      <c r="N252" s="4"/>
      <c r="O252" s="4"/>
      <c r="P252" s="4"/>
      <c r="Q252" s="4"/>
      <c r="R252" s="4"/>
      <c r="S252" s="4"/>
      <c r="T252" s="4"/>
    </row>
    <row r="253" spans="10:20" x14ac:dyDescent="0.2">
      <c r="J253" s="4"/>
      <c r="K253" s="4"/>
      <c r="L253" s="4"/>
      <c r="M253" s="4"/>
      <c r="N253" s="4"/>
      <c r="O253" s="4"/>
      <c r="P253" s="4"/>
      <c r="Q253" s="4"/>
      <c r="R253" s="4"/>
      <c r="S253" s="4"/>
      <c r="T253" s="4"/>
    </row>
    <row r="254" spans="10:20" x14ac:dyDescent="0.2">
      <c r="J254" s="4"/>
      <c r="K254" s="4"/>
      <c r="L254" s="4"/>
      <c r="M254" s="4"/>
      <c r="N254" s="4"/>
      <c r="O254" s="4"/>
      <c r="P254" s="4"/>
      <c r="Q254" s="4"/>
      <c r="R254" s="4"/>
      <c r="S254" s="4"/>
      <c r="T254" s="4"/>
    </row>
    <row r="255" spans="10:20" x14ac:dyDescent="0.2">
      <c r="J255" s="4"/>
      <c r="K255" s="4"/>
      <c r="L255" s="4"/>
      <c r="M255" s="4"/>
      <c r="N255" s="4"/>
      <c r="O255" s="4"/>
      <c r="P255" s="4"/>
      <c r="Q255" s="4"/>
      <c r="R255" s="4"/>
      <c r="S255" s="4"/>
      <c r="T255" s="4"/>
    </row>
    <row r="256" spans="10:20" x14ac:dyDescent="0.2">
      <c r="J256" s="4"/>
      <c r="K256" s="4"/>
      <c r="L256" s="4"/>
      <c r="M256" s="4"/>
      <c r="N256" s="4"/>
      <c r="O256" s="4"/>
      <c r="P256" s="4"/>
      <c r="Q256" s="4"/>
      <c r="R256" s="4"/>
      <c r="S256" s="4"/>
      <c r="T256" s="4"/>
    </row>
    <row r="257" spans="10:20" x14ac:dyDescent="0.2">
      <c r="J257" s="4"/>
      <c r="K257" s="4"/>
      <c r="L257" s="4"/>
      <c r="M257" s="4"/>
      <c r="N257" s="4"/>
      <c r="O257" s="4"/>
      <c r="P257" s="4"/>
      <c r="Q257" s="4"/>
      <c r="R257" s="4"/>
      <c r="S257" s="4"/>
      <c r="T257" s="4"/>
    </row>
    <row r="258" spans="10:20" x14ac:dyDescent="0.2">
      <c r="J258" s="4"/>
      <c r="K258" s="4"/>
      <c r="L258" s="4"/>
      <c r="M258" s="4"/>
      <c r="N258" s="4"/>
      <c r="O258" s="4"/>
      <c r="P258" s="4"/>
      <c r="Q258" s="4"/>
      <c r="R258" s="4"/>
      <c r="S258" s="4"/>
      <c r="T258" s="4"/>
    </row>
    <row r="259" spans="10:20" x14ac:dyDescent="0.2">
      <c r="J259" s="4"/>
      <c r="K259" s="4"/>
      <c r="L259" s="4"/>
      <c r="M259" s="4"/>
      <c r="N259" s="4"/>
      <c r="O259" s="4"/>
      <c r="P259" s="4"/>
      <c r="Q259" s="4"/>
      <c r="R259" s="4"/>
      <c r="S259" s="4"/>
      <c r="T259" s="4"/>
    </row>
    <row r="260" spans="10:20" x14ac:dyDescent="0.2">
      <c r="J260" s="4"/>
      <c r="K260" s="4"/>
      <c r="L260" s="4"/>
      <c r="M260" s="4"/>
      <c r="N260" s="4"/>
      <c r="O260" s="4"/>
      <c r="P260" s="4"/>
      <c r="Q260" s="4"/>
      <c r="R260" s="4"/>
      <c r="S260" s="4"/>
      <c r="T260" s="4"/>
    </row>
    <row r="261" spans="10:20" x14ac:dyDescent="0.2">
      <c r="J261" s="4"/>
      <c r="K261" s="4"/>
      <c r="L261" s="4"/>
      <c r="M261" s="4"/>
      <c r="N261" s="4"/>
      <c r="O261" s="4"/>
      <c r="P261" s="4"/>
      <c r="Q261" s="4"/>
      <c r="R261" s="4"/>
      <c r="S261" s="4"/>
      <c r="T261" s="4"/>
    </row>
    <row r="262" spans="10:20" x14ac:dyDescent="0.2">
      <c r="J262" s="4"/>
      <c r="K262" s="4"/>
      <c r="L262" s="4"/>
      <c r="M262" s="4"/>
      <c r="N262" s="4"/>
      <c r="O262" s="4"/>
      <c r="P262" s="4"/>
      <c r="Q262" s="4"/>
      <c r="R262" s="4"/>
      <c r="S262" s="4"/>
      <c r="T262" s="4"/>
    </row>
    <row r="263" spans="10:20" x14ac:dyDescent="0.2">
      <c r="J263" s="4"/>
      <c r="K263" s="4"/>
      <c r="L263" s="4"/>
      <c r="M263" s="4"/>
      <c r="N263" s="4"/>
      <c r="O263" s="4"/>
      <c r="P263" s="4"/>
      <c r="Q263" s="4"/>
      <c r="R263" s="4"/>
      <c r="S263" s="4"/>
      <c r="T263" s="4"/>
    </row>
    <row r="264" spans="10:20" x14ac:dyDescent="0.2">
      <c r="J264" s="4"/>
      <c r="K264" s="4"/>
      <c r="L264" s="4"/>
      <c r="M264" s="4"/>
      <c r="N264" s="4"/>
      <c r="O264" s="4"/>
      <c r="P264" s="4"/>
      <c r="Q264" s="4"/>
      <c r="R264" s="4"/>
      <c r="S264" s="4"/>
      <c r="T264" s="4"/>
    </row>
    <row r="265" spans="10:20" x14ac:dyDescent="0.2">
      <c r="J265" s="4"/>
      <c r="K265" s="4"/>
      <c r="L265" s="4"/>
      <c r="M265" s="4"/>
      <c r="N265" s="4"/>
      <c r="O265" s="4"/>
      <c r="P265" s="4"/>
      <c r="Q265" s="4"/>
      <c r="R265" s="4"/>
      <c r="S265" s="4"/>
      <c r="T265" s="4"/>
    </row>
    <row r="266" spans="10:20" x14ac:dyDescent="0.2">
      <c r="J266" s="4"/>
      <c r="K266" s="4"/>
      <c r="L266" s="4"/>
      <c r="M266" s="4"/>
      <c r="N266" s="4"/>
      <c r="O266" s="4"/>
      <c r="P266" s="4"/>
      <c r="Q266" s="4"/>
      <c r="R266" s="4"/>
      <c r="S266" s="4"/>
      <c r="T266" s="4"/>
    </row>
    <row r="267" spans="10:20" x14ac:dyDescent="0.2">
      <c r="J267" s="4"/>
      <c r="K267" s="4"/>
      <c r="L267" s="4"/>
      <c r="M267" s="4"/>
      <c r="N267" s="4"/>
      <c r="O267" s="4"/>
      <c r="P267" s="4"/>
      <c r="Q267" s="4"/>
      <c r="R267" s="4"/>
      <c r="S267" s="4"/>
      <c r="T267" s="4"/>
    </row>
    <row r="268" spans="10:20" x14ac:dyDescent="0.2">
      <c r="J268" s="4"/>
      <c r="K268" s="4"/>
      <c r="L268" s="4"/>
      <c r="M268" s="4"/>
      <c r="N268" s="4"/>
      <c r="O268" s="4"/>
      <c r="P268" s="4"/>
      <c r="Q268" s="4"/>
      <c r="R268" s="4"/>
      <c r="S268" s="4"/>
      <c r="T268" s="4"/>
    </row>
    <row r="269" spans="10:20" x14ac:dyDescent="0.2">
      <c r="J269" s="4"/>
      <c r="K269" s="4"/>
      <c r="L269" s="4"/>
      <c r="M269" s="4"/>
      <c r="N269" s="4"/>
      <c r="O269" s="4"/>
      <c r="P269" s="4"/>
      <c r="Q269" s="4"/>
      <c r="R269" s="4"/>
      <c r="S269" s="4"/>
      <c r="T269" s="4"/>
    </row>
    <row r="270" spans="10:20" x14ac:dyDescent="0.2">
      <c r="J270" s="4"/>
      <c r="K270" s="4"/>
      <c r="L270" s="4"/>
      <c r="M270" s="4"/>
      <c r="N270" s="4"/>
      <c r="O270" s="4"/>
      <c r="P270" s="4"/>
      <c r="Q270" s="4"/>
      <c r="R270" s="4"/>
      <c r="S270" s="4"/>
      <c r="T270" s="4"/>
    </row>
    <row r="271" spans="10:20" x14ac:dyDescent="0.2">
      <c r="J271" s="4"/>
      <c r="K271" s="4"/>
      <c r="L271" s="4"/>
      <c r="M271" s="4"/>
      <c r="N271" s="4"/>
      <c r="O271" s="4"/>
      <c r="P271" s="4"/>
      <c r="Q271" s="4"/>
      <c r="R271" s="4"/>
      <c r="S271" s="4"/>
      <c r="T271" s="4"/>
    </row>
    <row r="272" spans="10:20" x14ac:dyDescent="0.2">
      <c r="J272" s="4"/>
      <c r="K272" s="4"/>
      <c r="L272" s="4"/>
      <c r="M272" s="4"/>
      <c r="N272" s="4"/>
      <c r="O272" s="4"/>
      <c r="P272" s="4"/>
      <c r="Q272" s="4"/>
      <c r="R272" s="4"/>
      <c r="S272" s="4"/>
      <c r="T272" s="4"/>
    </row>
    <row r="273" spans="10:20" x14ac:dyDescent="0.2">
      <c r="J273" s="4"/>
      <c r="K273" s="4"/>
      <c r="L273" s="4"/>
      <c r="M273" s="4"/>
      <c r="N273" s="4"/>
      <c r="O273" s="4"/>
      <c r="P273" s="4"/>
      <c r="Q273" s="4"/>
      <c r="R273" s="4"/>
      <c r="S273" s="4"/>
      <c r="T273" s="4"/>
    </row>
    <row r="274" spans="10:20" x14ac:dyDescent="0.2">
      <c r="J274" s="4"/>
      <c r="K274" s="4"/>
      <c r="L274" s="4"/>
      <c r="M274" s="4"/>
      <c r="N274" s="4"/>
      <c r="O274" s="4"/>
      <c r="P274" s="4"/>
      <c r="Q274" s="4"/>
      <c r="R274" s="4"/>
      <c r="S274" s="4"/>
      <c r="T274" s="4"/>
    </row>
    <row r="275" spans="10:20" x14ac:dyDescent="0.2">
      <c r="J275" s="4"/>
      <c r="K275" s="4"/>
      <c r="L275" s="4"/>
      <c r="M275" s="4"/>
      <c r="N275" s="4"/>
      <c r="O275" s="4"/>
      <c r="P275" s="4"/>
      <c r="Q275" s="4"/>
      <c r="R275" s="4"/>
      <c r="S275" s="4"/>
      <c r="T275" s="4"/>
    </row>
    <row r="276" spans="10:20" x14ac:dyDescent="0.2">
      <c r="J276" s="4"/>
      <c r="K276" s="4"/>
      <c r="L276" s="4"/>
      <c r="M276" s="4"/>
      <c r="N276" s="4"/>
      <c r="O276" s="4"/>
      <c r="P276" s="4"/>
      <c r="Q276" s="4"/>
      <c r="R276" s="4"/>
      <c r="S276" s="4"/>
      <c r="T276" s="4"/>
    </row>
    <row r="277" spans="10:20" x14ac:dyDescent="0.2">
      <c r="J277" s="4"/>
      <c r="K277" s="4"/>
      <c r="L277" s="4"/>
      <c r="M277" s="4"/>
      <c r="N277" s="4"/>
      <c r="O277" s="4"/>
      <c r="P277" s="4"/>
      <c r="Q277" s="4"/>
      <c r="R277" s="4"/>
      <c r="S277" s="4"/>
      <c r="T277" s="4"/>
    </row>
    <row r="278" spans="10:20" x14ac:dyDescent="0.2">
      <c r="J278" s="4"/>
      <c r="K278" s="4"/>
      <c r="L278" s="4"/>
      <c r="M278" s="4"/>
      <c r="N278" s="4"/>
      <c r="O278" s="4"/>
      <c r="P278" s="4"/>
      <c r="Q278" s="4"/>
      <c r="R278" s="4"/>
      <c r="S278" s="4"/>
      <c r="T278" s="4"/>
    </row>
    <row r="279" spans="10:20" x14ac:dyDescent="0.2">
      <c r="J279" s="4"/>
      <c r="K279" s="4"/>
      <c r="L279" s="4"/>
      <c r="M279" s="4"/>
      <c r="N279" s="4"/>
      <c r="O279" s="4"/>
      <c r="P279" s="4"/>
      <c r="Q279" s="4"/>
      <c r="R279" s="4"/>
      <c r="S279" s="4"/>
      <c r="T279" s="4"/>
    </row>
    <row r="280" spans="10:20" x14ac:dyDescent="0.2">
      <c r="J280" s="4"/>
      <c r="K280" s="4"/>
      <c r="L280" s="4"/>
      <c r="M280" s="4"/>
      <c r="N280" s="4"/>
      <c r="O280" s="4"/>
      <c r="P280" s="4"/>
      <c r="Q280" s="4"/>
      <c r="R280" s="4"/>
      <c r="S280" s="4"/>
      <c r="T280" s="4"/>
    </row>
    <row r="281" spans="10:20" x14ac:dyDescent="0.2">
      <c r="J281" s="4"/>
      <c r="K281" s="4"/>
      <c r="L281" s="4"/>
      <c r="M281" s="4"/>
      <c r="N281" s="4"/>
      <c r="O281" s="4"/>
      <c r="P281" s="4"/>
      <c r="Q281" s="4"/>
      <c r="R281" s="4"/>
      <c r="S281" s="4"/>
      <c r="T281" s="4"/>
    </row>
    <row r="282" spans="10:20" x14ac:dyDescent="0.2">
      <c r="J282" s="4"/>
      <c r="K282" s="4"/>
      <c r="L282" s="4"/>
      <c r="M282" s="4"/>
      <c r="N282" s="4"/>
      <c r="O282" s="4"/>
      <c r="P282" s="4"/>
      <c r="Q282" s="4"/>
      <c r="R282" s="4"/>
      <c r="S282" s="4"/>
      <c r="T282" s="4"/>
    </row>
    <row r="283" spans="10:20" x14ac:dyDescent="0.2">
      <c r="J283" s="4"/>
      <c r="K283" s="4"/>
      <c r="L283" s="4"/>
      <c r="M283" s="4"/>
      <c r="N283" s="4"/>
      <c r="O283" s="4"/>
      <c r="P283" s="4"/>
      <c r="Q283" s="4"/>
      <c r="R283" s="4"/>
      <c r="S283" s="4"/>
      <c r="T283" s="4"/>
    </row>
    <row r="284" spans="10:20" x14ac:dyDescent="0.2">
      <c r="J284" s="4"/>
      <c r="K284" s="4"/>
      <c r="L284" s="4"/>
      <c r="M284" s="4"/>
      <c r="N284" s="4"/>
      <c r="O284" s="4"/>
      <c r="P284" s="4"/>
      <c r="Q284" s="4"/>
      <c r="R284" s="4"/>
      <c r="S284" s="4"/>
      <c r="T284" s="4"/>
    </row>
    <row r="285" spans="10:20" x14ac:dyDescent="0.2">
      <c r="J285" s="4"/>
      <c r="K285" s="4"/>
      <c r="L285" s="4"/>
      <c r="M285" s="4"/>
      <c r="N285" s="4"/>
      <c r="O285" s="4"/>
      <c r="P285" s="4"/>
      <c r="Q285" s="4"/>
      <c r="R285" s="4"/>
      <c r="S285" s="4"/>
      <c r="T285" s="4"/>
    </row>
    <row r="286" spans="10:20" x14ac:dyDescent="0.2">
      <c r="J286" s="4"/>
      <c r="K286" s="4"/>
      <c r="L286" s="4"/>
      <c r="M286" s="4"/>
      <c r="N286" s="4"/>
      <c r="O286" s="4"/>
      <c r="P286" s="4"/>
      <c r="Q286" s="4"/>
      <c r="R286" s="4"/>
      <c r="S286" s="4"/>
      <c r="T286" s="4"/>
    </row>
    <row r="287" spans="10:20" x14ac:dyDescent="0.2">
      <c r="J287" s="4"/>
      <c r="K287" s="4"/>
      <c r="L287" s="4"/>
      <c r="M287" s="4"/>
      <c r="N287" s="4"/>
      <c r="O287" s="4"/>
      <c r="P287" s="4"/>
      <c r="Q287" s="4"/>
      <c r="R287" s="4"/>
      <c r="S287" s="4"/>
      <c r="T287" s="4"/>
    </row>
    <row r="288" spans="10:20" x14ac:dyDescent="0.2">
      <c r="J288" s="4"/>
      <c r="K288" s="4"/>
      <c r="L288" s="4"/>
      <c r="M288" s="4"/>
      <c r="N288" s="4"/>
      <c r="O288" s="4"/>
      <c r="P288" s="4"/>
      <c r="Q288" s="4"/>
      <c r="R288" s="4"/>
      <c r="S288" s="4"/>
      <c r="T288" s="4"/>
    </row>
    <row r="289" spans="10:20" x14ac:dyDescent="0.2">
      <c r="J289" s="4"/>
      <c r="K289" s="4"/>
      <c r="L289" s="4"/>
      <c r="M289" s="4"/>
      <c r="N289" s="4"/>
      <c r="O289" s="4"/>
      <c r="P289" s="4"/>
      <c r="Q289" s="4"/>
      <c r="R289" s="4"/>
      <c r="S289" s="4"/>
      <c r="T289" s="4"/>
    </row>
    <row r="290" spans="10:20" x14ac:dyDescent="0.2">
      <c r="J290" s="4"/>
      <c r="K290" s="4"/>
      <c r="L290" s="4"/>
      <c r="M290" s="4"/>
      <c r="N290" s="4"/>
      <c r="O290" s="4"/>
      <c r="P290" s="4"/>
      <c r="Q290" s="4"/>
      <c r="R290" s="4"/>
      <c r="S290" s="4"/>
      <c r="T290" s="4"/>
    </row>
    <row r="291" spans="10:20" x14ac:dyDescent="0.2">
      <c r="J291" s="4"/>
      <c r="K291" s="4"/>
      <c r="L291" s="4"/>
      <c r="M291" s="4"/>
      <c r="N291" s="4"/>
      <c r="O291" s="4"/>
      <c r="P291" s="4"/>
      <c r="Q291" s="4"/>
      <c r="R291" s="4"/>
      <c r="S291" s="4"/>
      <c r="T291" s="4"/>
    </row>
    <row r="292" spans="10:20" x14ac:dyDescent="0.2">
      <c r="J292" s="4"/>
      <c r="K292" s="4"/>
      <c r="L292" s="4"/>
      <c r="M292" s="4"/>
      <c r="N292" s="4"/>
      <c r="O292" s="4"/>
      <c r="P292" s="4"/>
      <c r="Q292" s="4"/>
      <c r="R292" s="4"/>
      <c r="S292" s="4"/>
      <c r="T292" s="4"/>
    </row>
    <row r="293" spans="10:20" x14ac:dyDescent="0.2">
      <c r="J293" s="4"/>
      <c r="K293" s="4"/>
      <c r="L293" s="4"/>
      <c r="M293" s="4"/>
      <c r="N293" s="4"/>
      <c r="O293" s="4"/>
      <c r="P293" s="4"/>
      <c r="Q293" s="4"/>
      <c r="R293" s="4"/>
      <c r="S293" s="4"/>
      <c r="T293" s="4"/>
    </row>
    <row r="294" spans="10:20" x14ac:dyDescent="0.2">
      <c r="J294" s="4"/>
      <c r="K294" s="4"/>
      <c r="L294" s="4"/>
      <c r="M294" s="4"/>
      <c r="N294" s="4"/>
      <c r="O294" s="4"/>
      <c r="P294" s="4"/>
      <c r="Q294" s="4"/>
      <c r="R294" s="4"/>
      <c r="S294" s="4"/>
      <c r="T294" s="4"/>
    </row>
    <row r="295" spans="10:20" x14ac:dyDescent="0.2">
      <c r="J295" s="4"/>
      <c r="K295" s="4"/>
      <c r="L295" s="4"/>
      <c r="M295" s="4"/>
      <c r="N295" s="4"/>
      <c r="O295" s="4"/>
      <c r="P295" s="4"/>
      <c r="Q295" s="4"/>
      <c r="R295" s="4"/>
      <c r="S295" s="4"/>
      <c r="T295" s="4"/>
    </row>
    <row r="296" spans="10:20" x14ac:dyDescent="0.2">
      <c r="J296" s="4"/>
      <c r="K296" s="4"/>
      <c r="L296" s="4"/>
      <c r="M296" s="4"/>
      <c r="N296" s="4"/>
      <c r="O296" s="4"/>
      <c r="P296" s="4"/>
      <c r="Q296" s="4"/>
      <c r="R296" s="4"/>
      <c r="S296" s="4"/>
      <c r="T296" s="4"/>
    </row>
    <row r="297" spans="10:20" x14ac:dyDescent="0.2">
      <c r="J297" s="4"/>
      <c r="K297" s="4"/>
      <c r="L297" s="4"/>
      <c r="M297" s="4"/>
      <c r="N297" s="4"/>
      <c r="O297" s="4"/>
      <c r="P297" s="4"/>
      <c r="Q297" s="4"/>
      <c r="R297" s="4"/>
      <c r="S297" s="4"/>
      <c r="T297" s="4"/>
    </row>
    <row r="298" spans="10:20" x14ac:dyDescent="0.2">
      <c r="J298" s="4"/>
      <c r="K298" s="4"/>
      <c r="L298" s="4"/>
      <c r="M298" s="4"/>
      <c r="N298" s="4"/>
      <c r="O298" s="4"/>
      <c r="P298" s="4"/>
      <c r="Q298" s="4"/>
      <c r="R298" s="4"/>
      <c r="S298" s="4"/>
      <c r="T298" s="4"/>
    </row>
    <row r="299" spans="10:20" x14ac:dyDescent="0.2">
      <c r="J299" s="4"/>
      <c r="K299" s="4"/>
      <c r="L299" s="4"/>
      <c r="M299" s="4"/>
      <c r="N299" s="4"/>
      <c r="O299" s="4"/>
      <c r="P299" s="4"/>
      <c r="Q299" s="4"/>
      <c r="R299" s="4"/>
      <c r="S299" s="4"/>
      <c r="T299" s="4"/>
    </row>
    <row r="300" spans="10:20" x14ac:dyDescent="0.2">
      <c r="J300" s="4"/>
      <c r="K300" s="4"/>
      <c r="L300" s="4"/>
      <c r="M300" s="4"/>
      <c r="N300" s="4"/>
      <c r="O300" s="4"/>
      <c r="P300" s="4"/>
      <c r="Q300" s="4"/>
      <c r="R300" s="4"/>
      <c r="S300" s="4"/>
      <c r="T300" s="4"/>
    </row>
    <row r="301" spans="10:20" x14ac:dyDescent="0.2">
      <c r="J301" s="4"/>
      <c r="K301" s="4"/>
      <c r="L301" s="4"/>
      <c r="M301" s="4"/>
      <c r="N301" s="4"/>
      <c r="O301" s="4"/>
      <c r="P301" s="4"/>
      <c r="Q301" s="4"/>
      <c r="R301" s="4"/>
      <c r="S301" s="4"/>
      <c r="T301" s="4"/>
    </row>
    <row r="302" spans="10:20" x14ac:dyDescent="0.2">
      <c r="J302" s="4"/>
      <c r="K302" s="4"/>
      <c r="L302" s="4"/>
      <c r="M302" s="4"/>
      <c r="N302" s="4"/>
      <c r="O302" s="4"/>
      <c r="P302" s="4"/>
      <c r="Q302" s="4"/>
      <c r="R302" s="4"/>
      <c r="S302" s="4"/>
      <c r="T302" s="4"/>
    </row>
    <row r="303" spans="10:20" x14ac:dyDescent="0.2">
      <c r="J303" s="4"/>
      <c r="K303" s="4"/>
      <c r="L303" s="4"/>
      <c r="M303" s="4"/>
      <c r="N303" s="4"/>
      <c r="O303" s="4"/>
      <c r="P303" s="4"/>
      <c r="Q303" s="4"/>
      <c r="R303" s="4"/>
      <c r="S303" s="4"/>
      <c r="T303" s="4"/>
    </row>
    <row r="304" spans="10:20" x14ac:dyDescent="0.2">
      <c r="J304" s="4"/>
      <c r="K304" s="4"/>
      <c r="L304" s="4"/>
      <c r="M304" s="4"/>
      <c r="N304" s="4"/>
      <c r="O304" s="4"/>
      <c r="P304" s="4"/>
      <c r="Q304" s="4"/>
      <c r="R304" s="4"/>
      <c r="S304" s="4"/>
      <c r="T304" s="4"/>
    </row>
    <row r="305" spans="10:20" x14ac:dyDescent="0.2">
      <c r="J305" s="4"/>
      <c r="K305" s="4"/>
      <c r="L305" s="4"/>
      <c r="M305" s="4"/>
      <c r="N305" s="4"/>
      <c r="O305" s="4"/>
      <c r="P305" s="4"/>
      <c r="Q305" s="4"/>
      <c r="R305" s="4"/>
      <c r="S305" s="4"/>
      <c r="T305" s="4"/>
    </row>
    <row r="306" spans="10:20" x14ac:dyDescent="0.2">
      <c r="J306" s="4"/>
      <c r="K306" s="4"/>
      <c r="L306" s="4"/>
      <c r="M306" s="4"/>
      <c r="N306" s="4"/>
      <c r="O306" s="4"/>
      <c r="P306" s="4"/>
      <c r="Q306" s="4"/>
      <c r="R306" s="4"/>
      <c r="S306" s="4"/>
      <c r="T306" s="4"/>
    </row>
    <row r="307" spans="10:20" x14ac:dyDescent="0.2">
      <c r="J307" s="4"/>
      <c r="K307" s="4"/>
      <c r="L307" s="4"/>
      <c r="M307" s="4"/>
      <c r="N307" s="4"/>
      <c r="O307" s="4"/>
      <c r="P307" s="4"/>
      <c r="Q307" s="4"/>
      <c r="R307" s="4"/>
      <c r="S307" s="4"/>
      <c r="T307" s="4"/>
    </row>
    <row r="308" spans="10:20" x14ac:dyDescent="0.2">
      <c r="J308" s="4"/>
      <c r="K308" s="4"/>
      <c r="L308" s="4"/>
      <c r="M308" s="4"/>
      <c r="N308" s="4"/>
      <c r="O308" s="4"/>
      <c r="P308" s="4"/>
      <c r="Q308" s="4"/>
      <c r="R308" s="4"/>
      <c r="S308" s="4"/>
      <c r="T308" s="4"/>
    </row>
    <row r="309" spans="10:20" x14ac:dyDescent="0.2">
      <c r="J309" s="4"/>
      <c r="K309" s="4"/>
      <c r="L309" s="4"/>
      <c r="M309" s="4"/>
      <c r="N309" s="4"/>
      <c r="O309" s="4"/>
      <c r="P309" s="4"/>
      <c r="Q309" s="4"/>
      <c r="R309" s="4"/>
      <c r="S309" s="4"/>
      <c r="T309" s="4"/>
    </row>
    <row r="310" spans="10:20" x14ac:dyDescent="0.2">
      <c r="J310" s="4"/>
      <c r="K310" s="4"/>
      <c r="L310" s="4"/>
      <c r="M310" s="4"/>
      <c r="N310" s="4"/>
      <c r="O310" s="4"/>
      <c r="P310" s="4"/>
      <c r="Q310" s="4"/>
      <c r="R310" s="4"/>
      <c r="S310" s="4"/>
      <c r="T310" s="4"/>
    </row>
    <row r="311" spans="10:20" x14ac:dyDescent="0.2">
      <c r="J311" s="4"/>
      <c r="K311" s="4"/>
      <c r="L311" s="4"/>
      <c r="M311" s="4"/>
      <c r="N311" s="4"/>
      <c r="O311" s="4"/>
      <c r="P311" s="4"/>
      <c r="Q311" s="4"/>
      <c r="R311" s="4"/>
      <c r="S311" s="4"/>
      <c r="T311" s="4"/>
    </row>
    <row r="312" spans="10:20" x14ac:dyDescent="0.2">
      <c r="J312" s="4"/>
      <c r="K312" s="4"/>
      <c r="L312" s="4"/>
      <c r="M312" s="4"/>
      <c r="N312" s="4"/>
      <c r="O312" s="4"/>
      <c r="P312" s="4"/>
      <c r="Q312" s="4"/>
      <c r="R312" s="4"/>
      <c r="S312" s="4"/>
      <c r="T312" s="4"/>
    </row>
    <row r="313" spans="10:20" x14ac:dyDescent="0.2">
      <c r="J313" s="4"/>
      <c r="K313" s="4"/>
      <c r="L313" s="4"/>
      <c r="M313" s="4"/>
      <c r="N313" s="4"/>
      <c r="O313" s="4"/>
      <c r="P313" s="4"/>
      <c r="Q313" s="4"/>
      <c r="R313" s="4"/>
      <c r="S313" s="4"/>
      <c r="T313" s="4"/>
    </row>
    <row r="314" spans="10:20" x14ac:dyDescent="0.2">
      <c r="J314" s="4"/>
      <c r="K314" s="4"/>
      <c r="L314" s="4"/>
      <c r="M314" s="4"/>
      <c r="N314" s="4"/>
      <c r="O314" s="4"/>
      <c r="P314" s="4"/>
      <c r="Q314" s="4"/>
      <c r="R314" s="4"/>
      <c r="S314" s="4"/>
      <c r="T314" s="4"/>
    </row>
    <row r="315" spans="10:20" x14ac:dyDescent="0.2">
      <c r="J315" s="4"/>
      <c r="K315" s="4"/>
      <c r="L315" s="4"/>
      <c r="M315" s="4"/>
      <c r="N315" s="4"/>
      <c r="O315" s="4"/>
      <c r="P315" s="4"/>
      <c r="Q315" s="4"/>
      <c r="R315" s="4"/>
      <c r="S315" s="4"/>
      <c r="T315" s="4"/>
    </row>
    <row r="316" spans="10:20" x14ac:dyDescent="0.2">
      <c r="J316" s="4"/>
      <c r="K316" s="4"/>
      <c r="L316" s="4"/>
      <c r="M316" s="4"/>
      <c r="N316" s="4"/>
      <c r="O316" s="4"/>
      <c r="P316" s="4"/>
      <c r="Q316" s="4"/>
      <c r="R316" s="4"/>
      <c r="S316" s="4"/>
      <c r="T316" s="4"/>
    </row>
    <row r="317" spans="10:20" x14ac:dyDescent="0.2">
      <c r="J317" s="4"/>
      <c r="K317" s="4"/>
      <c r="L317" s="4"/>
      <c r="M317" s="4"/>
      <c r="N317" s="4"/>
      <c r="O317" s="4"/>
      <c r="P317" s="4"/>
      <c r="Q317" s="4"/>
      <c r="R317" s="4"/>
      <c r="S317" s="4"/>
      <c r="T317" s="4"/>
    </row>
    <row r="318" spans="10:20" x14ac:dyDescent="0.2">
      <c r="J318" s="4"/>
      <c r="K318" s="4"/>
      <c r="L318" s="4"/>
      <c r="M318" s="4"/>
      <c r="N318" s="4"/>
      <c r="O318" s="4"/>
      <c r="P318" s="4"/>
      <c r="Q318" s="4"/>
      <c r="R318" s="4"/>
      <c r="S318" s="4"/>
      <c r="T318" s="4"/>
    </row>
    <row r="319" spans="10:20" x14ac:dyDescent="0.2">
      <c r="J319" s="4"/>
      <c r="K319" s="4"/>
      <c r="L319" s="4"/>
      <c r="M319" s="4"/>
      <c r="N319" s="4"/>
      <c r="O319" s="4"/>
      <c r="P319" s="4"/>
      <c r="Q319" s="4"/>
      <c r="R319" s="4"/>
      <c r="S319" s="4"/>
      <c r="T319" s="4"/>
    </row>
    <row r="320" spans="10:20" x14ac:dyDescent="0.2">
      <c r="J320" s="4"/>
      <c r="K320" s="4"/>
      <c r="L320" s="4"/>
      <c r="M320" s="4"/>
      <c r="N320" s="4"/>
      <c r="O320" s="4"/>
      <c r="P320" s="4"/>
      <c r="Q320" s="4"/>
      <c r="R320" s="4"/>
      <c r="S320" s="4"/>
      <c r="T320" s="4"/>
    </row>
    <row r="321" spans="10:20" x14ac:dyDescent="0.2">
      <c r="J321" s="4"/>
      <c r="K321" s="4"/>
      <c r="L321" s="4"/>
      <c r="M321" s="4"/>
      <c r="N321" s="4"/>
      <c r="O321" s="4"/>
      <c r="P321" s="4"/>
      <c r="Q321" s="4"/>
      <c r="R321" s="4"/>
      <c r="S321" s="4"/>
      <c r="T321" s="4"/>
    </row>
    <row r="322" spans="10:20" x14ac:dyDescent="0.2">
      <c r="J322" s="4"/>
      <c r="K322" s="4"/>
      <c r="L322" s="4"/>
      <c r="M322" s="4"/>
      <c r="N322" s="4"/>
      <c r="O322" s="4"/>
      <c r="P322" s="4"/>
      <c r="Q322" s="4"/>
      <c r="R322" s="4"/>
      <c r="S322" s="4"/>
      <c r="T322" s="4"/>
    </row>
    <row r="323" spans="10:20" x14ac:dyDescent="0.2">
      <c r="J323" s="4"/>
      <c r="K323" s="4"/>
      <c r="L323" s="4"/>
      <c r="M323" s="4"/>
      <c r="N323" s="4"/>
      <c r="O323" s="4"/>
      <c r="P323" s="4"/>
      <c r="Q323" s="4"/>
      <c r="R323" s="4"/>
      <c r="S323" s="4"/>
      <c r="T323" s="4"/>
    </row>
    <row r="324" spans="10:20" x14ac:dyDescent="0.2">
      <c r="J324" s="4"/>
      <c r="K324" s="4"/>
      <c r="L324" s="4"/>
      <c r="M324" s="4"/>
      <c r="N324" s="4"/>
      <c r="O324" s="4"/>
      <c r="P324" s="4"/>
      <c r="Q324" s="4"/>
      <c r="R324" s="4"/>
      <c r="S324" s="4"/>
      <c r="T324" s="4"/>
    </row>
    <row r="325" spans="10:20" x14ac:dyDescent="0.2">
      <c r="J325" s="4"/>
      <c r="K325" s="4"/>
      <c r="L325" s="4"/>
      <c r="M325" s="4"/>
      <c r="N325" s="4"/>
      <c r="O325" s="4"/>
      <c r="P325" s="4"/>
      <c r="Q325" s="4"/>
      <c r="R325" s="4"/>
      <c r="S325" s="4"/>
      <c r="T325" s="4"/>
    </row>
    <row r="326" spans="10:20" x14ac:dyDescent="0.2">
      <c r="J326" s="4"/>
      <c r="K326" s="4"/>
      <c r="L326" s="4"/>
      <c r="M326" s="4"/>
      <c r="N326" s="4"/>
      <c r="O326" s="4"/>
      <c r="P326" s="4"/>
      <c r="Q326" s="4"/>
      <c r="R326" s="4"/>
      <c r="S326" s="4"/>
      <c r="T326" s="4"/>
    </row>
    <row r="327" spans="10:20" x14ac:dyDescent="0.2">
      <c r="J327" s="4"/>
      <c r="K327" s="4"/>
      <c r="L327" s="4"/>
      <c r="M327" s="4"/>
      <c r="N327" s="4"/>
      <c r="O327" s="4"/>
      <c r="P327" s="4"/>
      <c r="Q327" s="4"/>
      <c r="R327" s="4"/>
      <c r="S327" s="4"/>
      <c r="T327" s="4"/>
    </row>
    <row r="328" spans="10:20" x14ac:dyDescent="0.2">
      <c r="J328" s="4"/>
      <c r="K328" s="4"/>
      <c r="L328" s="4"/>
      <c r="M328" s="4"/>
      <c r="N328" s="4"/>
      <c r="O328" s="4"/>
      <c r="P328" s="4"/>
      <c r="Q328" s="4"/>
      <c r="R328" s="4"/>
      <c r="S328" s="4"/>
      <c r="T328" s="4"/>
    </row>
    <row r="329" spans="10:20" x14ac:dyDescent="0.2">
      <c r="J329" s="4"/>
      <c r="K329" s="4"/>
      <c r="L329" s="4"/>
      <c r="M329" s="4"/>
      <c r="N329" s="4"/>
      <c r="O329" s="4"/>
      <c r="P329" s="4"/>
      <c r="Q329" s="4"/>
      <c r="R329" s="4"/>
      <c r="S329" s="4"/>
      <c r="T329" s="4"/>
    </row>
    <row r="330" spans="10:20" x14ac:dyDescent="0.2">
      <c r="J330" s="4"/>
      <c r="K330" s="4"/>
      <c r="L330" s="4"/>
      <c r="M330" s="4"/>
      <c r="N330" s="4"/>
      <c r="O330" s="4"/>
      <c r="P330" s="4"/>
      <c r="Q330" s="4"/>
      <c r="R330" s="4"/>
      <c r="S330" s="4"/>
      <c r="T330" s="4"/>
    </row>
    <row r="331" spans="10:20" x14ac:dyDescent="0.2">
      <c r="J331" s="4"/>
      <c r="K331" s="4"/>
      <c r="L331" s="4"/>
      <c r="M331" s="4"/>
      <c r="N331" s="4"/>
      <c r="O331" s="4"/>
      <c r="P331" s="4"/>
      <c r="Q331" s="4"/>
      <c r="R331" s="4"/>
      <c r="S331" s="4"/>
      <c r="T331" s="4"/>
    </row>
    <row r="332" spans="10:20" x14ac:dyDescent="0.2">
      <c r="J332" s="4"/>
      <c r="K332" s="4"/>
      <c r="L332" s="4"/>
      <c r="M332" s="4"/>
      <c r="N332" s="4"/>
      <c r="O332" s="4"/>
      <c r="P332" s="4"/>
      <c r="Q332" s="4"/>
      <c r="R332" s="4"/>
      <c r="S332" s="4"/>
      <c r="T332" s="4"/>
    </row>
    <row r="333" spans="10:20" x14ac:dyDescent="0.2">
      <c r="J333" s="4"/>
      <c r="K333" s="4"/>
      <c r="L333" s="4"/>
      <c r="M333" s="4"/>
      <c r="N333" s="4"/>
      <c r="O333" s="4"/>
      <c r="P333" s="4"/>
      <c r="Q333" s="4"/>
      <c r="R333" s="4"/>
      <c r="S333" s="4"/>
      <c r="T333" s="4"/>
    </row>
    <row r="334" spans="10:20" x14ac:dyDescent="0.2">
      <c r="J334" s="4"/>
      <c r="K334" s="4"/>
      <c r="L334" s="4"/>
      <c r="M334" s="4"/>
      <c r="N334" s="4"/>
      <c r="O334" s="4"/>
      <c r="P334" s="4"/>
      <c r="Q334" s="4"/>
      <c r="R334" s="4"/>
      <c r="S334" s="4"/>
      <c r="T334" s="4"/>
    </row>
    <row r="335" spans="10:20" x14ac:dyDescent="0.2">
      <c r="J335" s="4"/>
      <c r="K335" s="4"/>
      <c r="L335" s="4"/>
      <c r="M335" s="4"/>
      <c r="N335" s="4"/>
      <c r="O335" s="4"/>
      <c r="P335" s="4"/>
      <c r="Q335" s="4"/>
      <c r="R335" s="4"/>
      <c r="S335" s="4"/>
      <c r="T335" s="4"/>
    </row>
    <row r="336" spans="10:20" x14ac:dyDescent="0.2">
      <c r="J336" s="4"/>
      <c r="K336" s="4"/>
      <c r="L336" s="4"/>
      <c r="M336" s="4"/>
      <c r="N336" s="4"/>
      <c r="O336" s="4"/>
      <c r="P336" s="4"/>
      <c r="Q336" s="4"/>
      <c r="R336" s="4"/>
      <c r="S336" s="4"/>
      <c r="T336" s="4"/>
    </row>
    <row r="337" spans="10:20" x14ac:dyDescent="0.2">
      <c r="J337" s="4"/>
      <c r="K337" s="4"/>
      <c r="L337" s="4"/>
      <c r="M337" s="4"/>
      <c r="N337" s="4"/>
      <c r="O337" s="4"/>
      <c r="P337" s="4"/>
      <c r="Q337" s="4"/>
      <c r="R337" s="4"/>
      <c r="S337" s="4"/>
      <c r="T337" s="4"/>
    </row>
    <row r="338" spans="10:20" x14ac:dyDescent="0.2">
      <c r="J338" s="4"/>
      <c r="K338" s="4"/>
      <c r="L338" s="4"/>
      <c r="M338" s="4"/>
      <c r="N338" s="4"/>
      <c r="O338" s="4"/>
      <c r="P338" s="4"/>
      <c r="Q338" s="4"/>
      <c r="R338" s="4"/>
      <c r="S338" s="4"/>
      <c r="T338" s="4"/>
    </row>
    <row r="339" spans="10:20" x14ac:dyDescent="0.2">
      <c r="J339" s="4"/>
      <c r="K339" s="4"/>
      <c r="L339" s="4"/>
      <c r="M339" s="4"/>
      <c r="N339" s="4"/>
      <c r="O339" s="4"/>
      <c r="P339" s="4"/>
      <c r="Q339" s="4"/>
      <c r="R339" s="4"/>
      <c r="S339" s="4"/>
      <c r="T339" s="4"/>
    </row>
    <row r="340" spans="10:20" x14ac:dyDescent="0.2">
      <c r="J340" s="4"/>
      <c r="K340" s="4"/>
      <c r="L340" s="4"/>
      <c r="M340" s="4"/>
      <c r="N340" s="4"/>
      <c r="O340" s="4"/>
      <c r="P340" s="4"/>
      <c r="Q340" s="4"/>
      <c r="R340" s="4"/>
      <c r="S340" s="4"/>
      <c r="T340" s="4"/>
    </row>
    <row r="341" spans="10:20" x14ac:dyDescent="0.2">
      <c r="J341" s="4"/>
      <c r="K341" s="4"/>
      <c r="L341" s="4"/>
      <c r="M341" s="4"/>
      <c r="N341" s="4"/>
      <c r="O341" s="4"/>
      <c r="P341" s="4"/>
      <c r="Q341" s="4"/>
      <c r="R341" s="4"/>
      <c r="S341" s="4"/>
      <c r="T341" s="4"/>
    </row>
    <row r="342" spans="10:20" x14ac:dyDescent="0.2">
      <c r="J342" s="4"/>
      <c r="K342" s="4"/>
      <c r="L342" s="4"/>
      <c r="M342" s="4"/>
      <c r="N342" s="4"/>
      <c r="O342" s="4"/>
      <c r="P342" s="4"/>
      <c r="Q342" s="4"/>
      <c r="R342" s="4"/>
      <c r="S342" s="4"/>
      <c r="T342" s="4"/>
    </row>
    <row r="343" spans="10:20" x14ac:dyDescent="0.2">
      <c r="J343" s="4"/>
      <c r="K343" s="4"/>
      <c r="L343" s="4"/>
      <c r="M343" s="4"/>
      <c r="N343" s="4"/>
      <c r="O343" s="4"/>
      <c r="P343" s="4"/>
      <c r="Q343" s="4"/>
      <c r="R343" s="4"/>
      <c r="S343" s="4"/>
      <c r="T343" s="4"/>
    </row>
    <row r="344" spans="10:20" x14ac:dyDescent="0.2">
      <c r="J344" s="4"/>
      <c r="K344" s="4"/>
      <c r="L344" s="4"/>
      <c r="M344" s="4"/>
      <c r="N344" s="4"/>
      <c r="O344" s="4"/>
      <c r="P344" s="4"/>
      <c r="Q344" s="4"/>
      <c r="R344" s="4"/>
      <c r="S344" s="4"/>
      <c r="T344" s="4"/>
    </row>
    <row r="345" spans="10:20" x14ac:dyDescent="0.2">
      <c r="J345" s="4"/>
      <c r="K345" s="4"/>
      <c r="L345" s="4"/>
      <c r="M345" s="4"/>
      <c r="N345" s="4"/>
      <c r="O345" s="4"/>
      <c r="P345" s="4"/>
      <c r="Q345" s="4"/>
      <c r="R345" s="4"/>
      <c r="S345" s="4"/>
      <c r="T345" s="4"/>
    </row>
    <row r="346" spans="10:20" x14ac:dyDescent="0.2">
      <c r="J346" s="4"/>
      <c r="K346" s="4"/>
      <c r="L346" s="4"/>
      <c r="M346" s="4"/>
      <c r="N346" s="4"/>
      <c r="O346" s="4"/>
      <c r="P346" s="4"/>
      <c r="Q346" s="4"/>
      <c r="R346" s="4"/>
      <c r="S346" s="4"/>
      <c r="T346" s="4"/>
    </row>
    <row r="347" spans="10:20" x14ac:dyDescent="0.2">
      <c r="J347" s="4"/>
      <c r="K347" s="4"/>
      <c r="L347" s="4"/>
      <c r="M347" s="4"/>
      <c r="N347" s="4"/>
      <c r="O347" s="4"/>
      <c r="P347" s="4"/>
      <c r="Q347" s="4"/>
      <c r="R347" s="4"/>
      <c r="S347" s="4"/>
      <c r="T347" s="4"/>
    </row>
    <row r="348" spans="10:20" x14ac:dyDescent="0.2">
      <c r="J348" s="4"/>
      <c r="K348" s="4"/>
      <c r="L348" s="4"/>
      <c r="M348" s="4"/>
      <c r="N348" s="4"/>
      <c r="O348" s="4"/>
      <c r="P348" s="4"/>
      <c r="Q348" s="4"/>
      <c r="R348" s="4"/>
      <c r="S348" s="4"/>
      <c r="T348" s="4"/>
    </row>
    <row r="349" spans="10:20" x14ac:dyDescent="0.2">
      <c r="J349" s="4"/>
      <c r="K349" s="4"/>
      <c r="L349" s="4"/>
      <c r="M349" s="4"/>
      <c r="N349" s="4"/>
      <c r="O349" s="4"/>
      <c r="P349" s="4"/>
      <c r="Q349" s="4"/>
      <c r="R349" s="4"/>
      <c r="S349" s="4"/>
      <c r="T349" s="4"/>
    </row>
    <row r="350" spans="10:20" x14ac:dyDescent="0.2">
      <c r="J350" s="4"/>
      <c r="K350" s="4"/>
      <c r="L350" s="4"/>
      <c r="M350" s="4"/>
      <c r="N350" s="4"/>
      <c r="O350" s="4"/>
      <c r="P350" s="4"/>
      <c r="Q350" s="4"/>
      <c r="R350" s="4"/>
      <c r="S350" s="4"/>
      <c r="T350" s="4"/>
    </row>
    <row r="351" spans="10:20" x14ac:dyDescent="0.2">
      <c r="J351" s="4"/>
      <c r="K351" s="4"/>
      <c r="L351" s="4"/>
      <c r="M351" s="4"/>
      <c r="N351" s="4"/>
      <c r="O351" s="4"/>
      <c r="P351" s="4"/>
      <c r="Q351" s="4"/>
      <c r="R351" s="4"/>
      <c r="S351" s="4"/>
      <c r="T351" s="4"/>
    </row>
    <row r="352" spans="10:20" x14ac:dyDescent="0.2">
      <c r="J352" s="4"/>
      <c r="K352" s="4"/>
      <c r="L352" s="4"/>
      <c r="M352" s="4"/>
      <c r="N352" s="4"/>
      <c r="O352" s="4"/>
      <c r="P352" s="4"/>
      <c r="Q352" s="4"/>
      <c r="R352" s="4"/>
      <c r="S352" s="4"/>
      <c r="T352" s="4"/>
    </row>
    <row r="353" spans="10:20" x14ac:dyDescent="0.2">
      <c r="J353" s="4"/>
      <c r="K353" s="4"/>
      <c r="L353" s="4"/>
      <c r="M353" s="4"/>
      <c r="N353" s="4"/>
      <c r="O353" s="4"/>
      <c r="P353" s="4"/>
      <c r="Q353" s="4"/>
      <c r="R353" s="4"/>
      <c r="S353" s="4"/>
      <c r="T353" s="4"/>
    </row>
    <row r="354" spans="10:20" x14ac:dyDescent="0.2">
      <c r="J354" s="4"/>
      <c r="K354" s="4"/>
      <c r="L354" s="4"/>
      <c r="M354" s="4"/>
      <c r="N354" s="4"/>
      <c r="O354" s="4"/>
      <c r="P354" s="4"/>
      <c r="Q354" s="4"/>
      <c r="R354" s="4"/>
      <c r="S354" s="4"/>
      <c r="T354" s="4"/>
    </row>
    <row r="355" spans="10:20" x14ac:dyDescent="0.2">
      <c r="J355" s="4"/>
      <c r="K355" s="4"/>
      <c r="L355" s="4"/>
      <c r="M355" s="4"/>
      <c r="N355" s="4"/>
      <c r="O355" s="4"/>
      <c r="P355" s="4"/>
      <c r="Q355" s="4"/>
      <c r="R355" s="4"/>
      <c r="S355" s="4"/>
      <c r="T355" s="4"/>
    </row>
    <row r="356" spans="10:20" x14ac:dyDescent="0.2">
      <c r="J356" s="4"/>
      <c r="K356" s="4"/>
      <c r="L356" s="4"/>
      <c r="M356" s="4"/>
      <c r="N356" s="4"/>
      <c r="O356" s="4"/>
      <c r="P356" s="4"/>
      <c r="Q356" s="4"/>
      <c r="R356" s="4"/>
      <c r="S356" s="4"/>
      <c r="T356" s="4"/>
    </row>
    <row r="357" spans="10:20" x14ac:dyDescent="0.2">
      <c r="J357" s="4"/>
      <c r="K357" s="4"/>
      <c r="L357" s="4"/>
      <c r="M357" s="4"/>
      <c r="N357" s="4"/>
      <c r="O357" s="4"/>
      <c r="P357" s="4"/>
      <c r="Q357" s="4"/>
      <c r="R357" s="4"/>
      <c r="S357" s="4"/>
      <c r="T357" s="4"/>
    </row>
    <row r="358" spans="10:20" x14ac:dyDescent="0.2">
      <c r="J358" s="4"/>
      <c r="K358" s="4"/>
      <c r="L358" s="4"/>
      <c r="M358" s="4"/>
      <c r="N358" s="4"/>
      <c r="O358" s="4"/>
      <c r="P358" s="4"/>
      <c r="Q358" s="4"/>
      <c r="R358" s="4"/>
      <c r="S358" s="4"/>
      <c r="T358" s="4"/>
    </row>
    <row r="359" spans="10:20" x14ac:dyDescent="0.2">
      <c r="J359" s="4"/>
      <c r="K359" s="4"/>
      <c r="L359" s="4"/>
      <c r="M359" s="4"/>
      <c r="N359" s="4"/>
      <c r="O359" s="4"/>
      <c r="P359" s="4"/>
      <c r="Q359" s="4"/>
      <c r="R359" s="4"/>
      <c r="S359" s="4"/>
      <c r="T359" s="4"/>
    </row>
    <row r="360" spans="10:20" x14ac:dyDescent="0.2">
      <c r="J360" s="4"/>
      <c r="K360" s="4"/>
      <c r="L360" s="4"/>
      <c r="M360" s="4"/>
      <c r="N360" s="4"/>
      <c r="O360" s="4"/>
      <c r="P360" s="4"/>
      <c r="Q360" s="4"/>
      <c r="R360" s="4"/>
      <c r="S360" s="4"/>
      <c r="T360" s="4"/>
    </row>
    <row r="361" spans="10:20" x14ac:dyDescent="0.2">
      <c r="J361" s="4"/>
      <c r="K361" s="4"/>
      <c r="L361" s="4"/>
      <c r="M361" s="4"/>
      <c r="N361" s="4"/>
      <c r="O361" s="4"/>
      <c r="P361" s="4"/>
      <c r="Q361" s="4"/>
      <c r="R361" s="4"/>
      <c r="S361" s="4"/>
      <c r="T361" s="4"/>
    </row>
    <row r="362" spans="10:20" x14ac:dyDescent="0.2">
      <c r="J362" s="4"/>
      <c r="K362" s="4"/>
      <c r="L362" s="4"/>
      <c r="M362" s="4"/>
      <c r="N362" s="4"/>
      <c r="O362" s="4"/>
      <c r="P362" s="4"/>
      <c r="Q362" s="4"/>
      <c r="R362" s="4"/>
      <c r="S362" s="4"/>
      <c r="T362" s="4"/>
    </row>
    <row r="363" spans="10:20" x14ac:dyDescent="0.2">
      <c r="J363" s="4"/>
      <c r="K363" s="4"/>
      <c r="L363" s="4"/>
      <c r="M363" s="4"/>
      <c r="N363" s="4"/>
      <c r="O363" s="4"/>
      <c r="P363" s="4"/>
      <c r="Q363" s="4"/>
      <c r="R363" s="4"/>
      <c r="S363" s="4"/>
      <c r="T363" s="4"/>
    </row>
    <row r="364" spans="10:20" x14ac:dyDescent="0.2">
      <c r="J364" s="4"/>
      <c r="K364" s="4"/>
      <c r="L364" s="4"/>
      <c r="M364" s="4"/>
      <c r="N364" s="4"/>
      <c r="O364" s="4"/>
      <c r="P364" s="4"/>
      <c r="Q364" s="4"/>
      <c r="R364" s="4"/>
      <c r="S364" s="4"/>
      <c r="T364" s="4"/>
    </row>
    <row r="365" spans="10:20" x14ac:dyDescent="0.2">
      <c r="J365" s="4"/>
      <c r="K365" s="4"/>
      <c r="L365" s="4"/>
      <c r="M365" s="4"/>
      <c r="N365" s="4"/>
      <c r="O365" s="4"/>
      <c r="P365" s="4"/>
      <c r="Q365" s="4"/>
      <c r="R365" s="4"/>
      <c r="S365" s="4"/>
      <c r="T365" s="4"/>
    </row>
    <row r="366" spans="10:20" x14ac:dyDescent="0.2">
      <c r="J366" s="4"/>
      <c r="K366" s="4"/>
      <c r="L366" s="4"/>
      <c r="M366" s="4"/>
      <c r="N366" s="4"/>
      <c r="O366" s="4"/>
      <c r="P366" s="4"/>
      <c r="Q366" s="4"/>
      <c r="R366" s="4"/>
      <c r="S366" s="4"/>
      <c r="T366" s="4"/>
    </row>
    <row r="367" spans="10:20" x14ac:dyDescent="0.2">
      <c r="J367" s="4"/>
      <c r="K367" s="4"/>
      <c r="L367" s="4"/>
      <c r="M367" s="4"/>
      <c r="N367" s="4"/>
      <c r="O367" s="4"/>
      <c r="P367" s="4"/>
      <c r="Q367" s="4"/>
      <c r="R367" s="4"/>
      <c r="S367" s="4"/>
      <c r="T367" s="4"/>
    </row>
    <row r="368" spans="10:20" x14ac:dyDescent="0.2">
      <c r="J368" s="4"/>
      <c r="K368" s="4"/>
      <c r="L368" s="4"/>
      <c r="M368" s="4"/>
      <c r="N368" s="4"/>
      <c r="O368" s="4"/>
      <c r="P368" s="4"/>
      <c r="Q368" s="4"/>
      <c r="R368" s="4"/>
      <c r="S368" s="4"/>
      <c r="T368" s="4"/>
    </row>
    <row r="369" spans="10:20" x14ac:dyDescent="0.2">
      <c r="J369" s="4"/>
      <c r="K369" s="4"/>
      <c r="L369" s="4"/>
      <c r="M369" s="4"/>
      <c r="N369" s="4"/>
      <c r="O369" s="4"/>
      <c r="P369" s="4"/>
      <c r="Q369" s="4"/>
      <c r="R369" s="4"/>
      <c r="S369" s="4"/>
      <c r="T369" s="4"/>
    </row>
    <row r="370" spans="10:20" x14ac:dyDescent="0.2">
      <c r="J370" s="4"/>
      <c r="K370" s="4"/>
      <c r="L370" s="4"/>
      <c r="M370" s="4"/>
      <c r="N370" s="4"/>
      <c r="O370" s="4"/>
      <c r="P370" s="4"/>
      <c r="Q370" s="4"/>
      <c r="R370" s="4"/>
      <c r="S370" s="4"/>
      <c r="T370" s="4"/>
    </row>
    <row r="371" spans="10:20" x14ac:dyDescent="0.2">
      <c r="J371" s="4"/>
      <c r="K371" s="4"/>
      <c r="L371" s="4"/>
      <c r="M371" s="4"/>
      <c r="N371" s="4"/>
      <c r="O371" s="4"/>
      <c r="P371" s="4"/>
      <c r="Q371" s="4"/>
      <c r="R371" s="4"/>
      <c r="S371" s="4"/>
      <c r="T371" s="4"/>
    </row>
    <row r="372" spans="10:20" x14ac:dyDescent="0.2">
      <c r="J372" s="4"/>
      <c r="K372" s="4"/>
      <c r="L372" s="4"/>
      <c r="M372" s="4"/>
      <c r="N372" s="4"/>
      <c r="O372" s="4"/>
      <c r="P372" s="4"/>
      <c r="Q372" s="4"/>
      <c r="R372" s="4"/>
      <c r="S372" s="4"/>
      <c r="T372" s="4"/>
    </row>
    <row r="373" spans="10:20" x14ac:dyDescent="0.2">
      <c r="J373" s="4"/>
      <c r="K373" s="4"/>
      <c r="L373" s="4"/>
      <c r="M373" s="4"/>
      <c r="N373" s="4"/>
      <c r="O373" s="4"/>
      <c r="P373" s="4"/>
      <c r="Q373" s="4"/>
      <c r="R373" s="4"/>
      <c r="S373" s="4"/>
      <c r="T373" s="4"/>
    </row>
    <row r="374" spans="10:20" x14ac:dyDescent="0.2">
      <c r="J374" s="4"/>
      <c r="K374" s="4"/>
      <c r="L374" s="4"/>
      <c r="M374" s="4"/>
      <c r="N374" s="4"/>
      <c r="O374" s="4"/>
      <c r="P374" s="4"/>
      <c r="Q374" s="4"/>
      <c r="R374" s="4"/>
      <c r="S374" s="4"/>
      <c r="T374" s="4"/>
    </row>
    <row r="375" spans="10:20" x14ac:dyDescent="0.2">
      <c r="J375" s="4"/>
      <c r="K375" s="4"/>
      <c r="L375" s="4"/>
      <c r="M375" s="4"/>
      <c r="N375" s="4"/>
      <c r="O375" s="4"/>
      <c r="P375" s="4"/>
      <c r="Q375" s="4"/>
      <c r="R375" s="4"/>
      <c r="S375" s="4"/>
      <c r="T375" s="4"/>
    </row>
    <row r="376" spans="10:20" x14ac:dyDescent="0.2">
      <c r="J376" s="4"/>
      <c r="K376" s="4"/>
      <c r="L376" s="4"/>
      <c r="M376" s="4"/>
      <c r="N376" s="4"/>
      <c r="O376" s="4"/>
      <c r="P376" s="4"/>
      <c r="Q376" s="4"/>
      <c r="R376" s="4"/>
      <c r="S376" s="4"/>
      <c r="T376" s="4"/>
    </row>
    <row r="377" spans="10:20" x14ac:dyDescent="0.2">
      <c r="J377" s="4"/>
      <c r="K377" s="4"/>
      <c r="L377" s="4"/>
      <c r="M377" s="4"/>
      <c r="N377" s="4"/>
      <c r="O377" s="4"/>
      <c r="P377" s="4"/>
      <c r="Q377" s="4"/>
      <c r="R377" s="4"/>
      <c r="S377" s="4"/>
      <c r="T377" s="4"/>
    </row>
    <row r="378" spans="10:20" x14ac:dyDescent="0.2">
      <c r="J378" s="4"/>
      <c r="K378" s="4"/>
      <c r="L378" s="4"/>
      <c r="M378" s="4"/>
      <c r="N378" s="4"/>
      <c r="O378" s="4"/>
      <c r="P378" s="4"/>
      <c r="Q378" s="4"/>
      <c r="R378" s="4"/>
      <c r="S378" s="4"/>
      <c r="T378" s="4"/>
    </row>
    <row r="379" spans="10:20" x14ac:dyDescent="0.2">
      <c r="J379" s="4"/>
      <c r="K379" s="4"/>
      <c r="L379" s="4"/>
      <c r="M379" s="4"/>
      <c r="N379" s="4"/>
      <c r="O379" s="4"/>
      <c r="P379" s="4"/>
      <c r="Q379" s="4"/>
      <c r="R379" s="4"/>
      <c r="S379" s="4"/>
      <c r="T379" s="4"/>
    </row>
    <row r="380" spans="10:20" x14ac:dyDescent="0.2">
      <c r="J380" s="4"/>
      <c r="K380" s="4"/>
      <c r="L380" s="4"/>
      <c r="M380" s="4"/>
      <c r="N380" s="4"/>
      <c r="O380" s="4"/>
      <c r="P380" s="4"/>
      <c r="Q380" s="4"/>
      <c r="R380" s="4"/>
      <c r="S380" s="4"/>
      <c r="T380" s="4"/>
    </row>
    <row r="381" spans="10:20" x14ac:dyDescent="0.2">
      <c r="J381" s="4"/>
      <c r="K381" s="4"/>
      <c r="L381" s="4"/>
      <c r="M381" s="4"/>
      <c r="N381" s="4"/>
      <c r="O381" s="4"/>
      <c r="P381" s="4"/>
      <c r="Q381" s="4"/>
      <c r="R381" s="4"/>
      <c r="S381" s="4"/>
      <c r="T381" s="4"/>
    </row>
    <row r="382" spans="10:20" x14ac:dyDescent="0.2">
      <c r="J382" s="4"/>
      <c r="K382" s="4"/>
      <c r="L382" s="4"/>
      <c r="M382" s="4"/>
      <c r="N382" s="4"/>
      <c r="O382" s="4"/>
      <c r="P382" s="4"/>
      <c r="Q382" s="4"/>
      <c r="R382" s="4"/>
      <c r="S382" s="4"/>
      <c r="T382" s="4"/>
    </row>
    <row r="383" spans="10:20" x14ac:dyDescent="0.2">
      <c r="J383" s="4"/>
      <c r="K383" s="4"/>
      <c r="L383" s="4"/>
      <c r="M383" s="4"/>
      <c r="N383" s="4"/>
      <c r="O383" s="4"/>
      <c r="P383" s="4"/>
      <c r="Q383" s="4"/>
      <c r="R383" s="4"/>
      <c r="S383" s="4"/>
      <c r="T383" s="4"/>
    </row>
    <row r="384" spans="10:20" x14ac:dyDescent="0.2">
      <c r="J384" s="4"/>
      <c r="K384" s="4"/>
      <c r="L384" s="4"/>
      <c r="M384" s="4"/>
      <c r="N384" s="4"/>
      <c r="O384" s="4"/>
      <c r="P384" s="4"/>
      <c r="Q384" s="4"/>
      <c r="R384" s="4"/>
      <c r="S384" s="4"/>
      <c r="T384" s="4"/>
    </row>
    <row r="385" spans="10:20" x14ac:dyDescent="0.2">
      <c r="J385" s="4"/>
      <c r="K385" s="4"/>
      <c r="L385" s="4"/>
      <c r="M385" s="4"/>
      <c r="N385" s="4"/>
      <c r="O385" s="4"/>
      <c r="P385" s="4"/>
      <c r="Q385" s="4"/>
      <c r="R385" s="4"/>
      <c r="S385" s="4"/>
      <c r="T385" s="4"/>
    </row>
    <row r="386" spans="10:20" x14ac:dyDescent="0.2">
      <c r="J386" s="4"/>
      <c r="K386" s="4"/>
      <c r="L386" s="4"/>
      <c r="M386" s="4"/>
      <c r="N386" s="4"/>
      <c r="O386" s="4"/>
      <c r="P386" s="4"/>
      <c r="Q386" s="4"/>
      <c r="R386" s="4"/>
      <c r="S386" s="4"/>
      <c r="T386" s="4"/>
    </row>
    <row r="387" spans="10:20" x14ac:dyDescent="0.2">
      <c r="J387" s="4"/>
      <c r="K387" s="4"/>
      <c r="L387" s="4"/>
      <c r="M387" s="4"/>
      <c r="N387" s="4"/>
      <c r="O387" s="4"/>
      <c r="P387" s="4"/>
      <c r="Q387" s="4"/>
      <c r="R387" s="4"/>
      <c r="S387" s="4"/>
      <c r="T387" s="4"/>
    </row>
    <row r="388" spans="10:20" x14ac:dyDescent="0.2">
      <c r="J388" s="4"/>
      <c r="K388" s="4"/>
      <c r="L388" s="4"/>
      <c r="M388" s="4"/>
      <c r="N388" s="4"/>
      <c r="O388" s="4"/>
      <c r="P388" s="4"/>
      <c r="Q388" s="4"/>
      <c r="R388" s="4"/>
      <c r="S388" s="4"/>
      <c r="T388" s="4"/>
    </row>
    <row r="389" spans="10:20" x14ac:dyDescent="0.2">
      <c r="J389" s="4"/>
      <c r="K389" s="4"/>
      <c r="L389" s="4"/>
      <c r="M389" s="4"/>
      <c r="N389" s="4"/>
      <c r="O389" s="4"/>
      <c r="P389" s="4"/>
      <c r="Q389" s="4"/>
      <c r="R389" s="4"/>
      <c r="S389" s="4"/>
      <c r="T389" s="4"/>
    </row>
    <row r="390" spans="10:20" x14ac:dyDescent="0.2">
      <c r="J390" s="4"/>
      <c r="K390" s="4"/>
      <c r="L390" s="4"/>
      <c r="M390" s="4"/>
      <c r="N390" s="4"/>
      <c r="O390" s="4"/>
      <c r="P390" s="4"/>
      <c r="Q390" s="4"/>
      <c r="R390" s="4"/>
      <c r="S390" s="4"/>
      <c r="T390" s="4"/>
    </row>
    <row r="391" spans="10:20" x14ac:dyDescent="0.2">
      <c r="J391" s="4"/>
      <c r="K391" s="4"/>
      <c r="L391" s="4"/>
      <c r="M391" s="4"/>
      <c r="N391" s="4"/>
      <c r="O391" s="4"/>
      <c r="P391" s="4"/>
      <c r="Q391" s="4"/>
      <c r="R391" s="4"/>
      <c r="S391" s="4"/>
      <c r="T391" s="4"/>
    </row>
    <row r="392" spans="10:20" x14ac:dyDescent="0.2">
      <c r="J392" s="4"/>
      <c r="K392" s="4"/>
      <c r="L392" s="4"/>
      <c r="M392" s="4"/>
      <c r="N392" s="4"/>
      <c r="O392" s="4"/>
      <c r="P392" s="4"/>
      <c r="Q392" s="4"/>
      <c r="R392" s="4"/>
      <c r="S392" s="4"/>
      <c r="T392" s="4"/>
    </row>
    <row r="393" spans="10:20" x14ac:dyDescent="0.2">
      <c r="J393" s="4"/>
      <c r="K393" s="4"/>
      <c r="L393" s="4"/>
      <c r="M393" s="4"/>
      <c r="N393" s="4"/>
      <c r="O393" s="4"/>
      <c r="P393" s="4"/>
      <c r="Q393" s="4"/>
      <c r="R393" s="4"/>
      <c r="S393" s="4"/>
      <c r="T393" s="4"/>
    </row>
    <row r="394" spans="10:20" x14ac:dyDescent="0.2">
      <c r="J394" s="4"/>
      <c r="K394" s="4"/>
      <c r="L394" s="4"/>
      <c r="M394" s="4"/>
      <c r="N394" s="4"/>
      <c r="O394" s="4"/>
      <c r="P394" s="4"/>
      <c r="Q394" s="4"/>
      <c r="R394" s="4"/>
      <c r="S394" s="4"/>
      <c r="T394" s="4"/>
    </row>
    <row r="395" spans="10:20" x14ac:dyDescent="0.2">
      <c r="J395" s="4"/>
      <c r="K395" s="4"/>
      <c r="L395" s="4"/>
      <c r="M395" s="4"/>
      <c r="N395" s="4"/>
      <c r="O395" s="4"/>
      <c r="P395" s="4"/>
      <c r="Q395" s="4"/>
      <c r="R395" s="4"/>
      <c r="S395" s="4"/>
      <c r="T395" s="4"/>
    </row>
    <row r="396" spans="10:20" x14ac:dyDescent="0.2">
      <c r="J396" s="4"/>
      <c r="K396" s="4"/>
      <c r="L396" s="4"/>
      <c r="M396" s="4"/>
      <c r="N396" s="4"/>
      <c r="O396" s="4"/>
      <c r="P396" s="4"/>
      <c r="Q396" s="4"/>
      <c r="R396" s="4"/>
      <c r="S396" s="4"/>
      <c r="T396" s="4"/>
    </row>
    <row r="397" spans="10:20" x14ac:dyDescent="0.2">
      <c r="J397" s="4"/>
      <c r="K397" s="4"/>
      <c r="L397" s="4"/>
      <c r="M397" s="4"/>
      <c r="N397" s="4"/>
      <c r="O397" s="4"/>
      <c r="P397" s="4"/>
      <c r="Q397" s="4"/>
      <c r="R397" s="4"/>
      <c r="S397" s="4"/>
      <c r="T397" s="4"/>
    </row>
    <row r="398" spans="10:20" x14ac:dyDescent="0.2">
      <c r="J398" s="4"/>
      <c r="K398" s="4"/>
      <c r="L398" s="4"/>
      <c r="M398" s="4"/>
      <c r="N398" s="4"/>
      <c r="O398" s="4"/>
      <c r="P398" s="4"/>
      <c r="Q398" s="4"/>
      <c r="R398" s="4"/>
      <c r="S398" s="4"/>
      <c r="T398" s="4"/>
    </row>
    <row r="399" spans="10:20" x14ac:dyDescent="0.2">
      <c r="J399" s="4"/>
      <c r="K399" s="4"/>
      <c r="L399" s="4"/>
      <c r="M399" s="4"/>
      <c r="N399" s="4"/>
      <c r="O399" s="4"/>
      <c r="P399" s="4"/>
      <c r="Q399" s="4"/>
      <c r="R399" s="4"/>
      <c r="S399" s="4"/>
      <c r="T399" s="4"/>
    </row>
    <row r="400" spans="10:20" x14ac:dyDescent="0.2">
      <c r="J400" s="4"/>
      <c r="K400" s="4"/>
      <c r="L400" s="4"/>
      <c r="M400" s="4"/>
      <c r="N400" s="4"/>
      <c r="O400" s="4"/>
      <c r="P400" s="4"/>
      <c r="Q400" s="4"/>
      <c r="R400" s="4"/>
      <c r="S400" s="4"/>
      <c r="T400" s="4"/>
    </row>
    <row r="401" spans="10:20" x14ac:dyDescent="0.2">
      <c r="J401" s="4"/>
      <c r="K401" s="4"/>
      <c r="L401" s="4"/>
      <c r="M401" s="4"/>
      <c r="N401" s="4"/>
      <c r="O401" s="4"/>
      <c r="P401" s="4"/>
      <c r="Q401" s="4"/>
      <c r="R401" s="4"/>
      <c r="S401" s="4"/>
      <c r="T401" s="4"/>
    </row>
    <row r="402" spans="10:20" x14ac:dyDescent="0.2">
      <c r="J402" s="4"/>
      <c r="K402" s="4"/>
      <c r="L402" s="4"/>
      <c r="M402" s="4"/>
      <c r="N402" s="4"/>
      <c r="O402" s="4"/>
      <c r="P402" s="4"/>
      <c r="Q402" s="4"/>
      <c r="R402" s="4"/>
      <c r="S402" s="4"/>
      <c r="T402" s="4"/>
    </row>
    <row r="403" spans="10:20" x14ac:dyDescent="0.2">
      <c r="J403" s="4"/>
      <c r="K403" s="4"/>
      <c r="L403" s="4"/>
      <c r="M403" s="4"/>
      <c r="N403" s="4"/>
      <c r="O403" s="4"/>
      <c r="P403" s="4"/>
      <c r="Q403" s="4"/>
      <c r="R403" s="4"/>
      <c r="S403" s="4"/>
      <c r="T403" s="4"/>
    </row>
    <row r="404" spans="10:20" x14ac:dyDescent="0.2">
      <c r="J404" s="4"/>
      <c r="K404" s="4"/>
      <c r="L404" s="4"/>
      <c r="M404" s="4"/>
      <c r="N404" s="4"/>
      <c r="O404" s="4"/>
      <c r="P404" s="4"/>
      <c r="Q404" s="4"/>
      <c r="R404" s="4"/>
      <c r="S404" s="4"/>
      <c r="T404" s="4"/>
    </row>
    <row r="405" spans="10:20" x14ac:dyDescent="0.2">
      <c r="J405" s="4"/>
      <c r="K405" s="4"/>
      <c r="L405" s="4"/>
      <c r="M405" s="4"/>
      <c r="N405" s="4"/>
      <c r="O405" s="4"/>
      <c r="P405" s="4"/>
      <c r="Q405" s="4"/>
      <c r="R405" s="4"/>
      <c r="S405" s="4"/>
      <c r="T405" s="4"/>
    </row>
    <row r="406" spans="10:20" x14ac:dyDescent="0.2">
      <c r="J406" s="4"/>
      <c r="K406" s="4"/>
      <c r="L406" s="4"/>
      <c r="M406" s="4"/>
      <c r="N406" s="4"/>
      <c r="O406" s="4"/>
      <c r="P406" s="4"/>
      <c r="Q406" s="4"/>
      <c r="R406" s="4"/>
      <c r="S406" s="4"/>
      <c r="T406" s="4"/>
    </row>
    <row r="407" spans="10:20" x14ac:dyDescent="0.2">
      <c r="J407" s="4"/>
      <c r="K407" s="4"/>
      <c r="L407" s="4"/>
      <c r="M407" s="4"/>
      <c r="N407" s="4"/>
      <c r="O407" s="4"/>
      <c r="P407" s="4"/>
      <c r="Q407" s="4"/>
      <c r="R407" s="4"/>
      <c r="S407" s="4"/>
      <c r="T407" s="4"/>
    </row>
    <row r="408" spans="10:20" x14ac:dyDescent="0.2">
      <c r="J408" s="4"/>
      <c r="K408" s="4"/>
      <c r="L408" s="4"/>
      <c r="M408" s="4"/>
      <c r="N408" s="4"/>
      <c r="O408" s="4"/>
      <c r="P408" s="4"/>
      <c r="Q408" s="4"/>
      <c r="R408" s="4"/>
      <c r="S408" s="4"/>
      <c r="T408" s="4"/>
    </row>
    <row r="409" spans="10:20" x14ac:dyDescent="0.2">
      <c r="J409" s="4"/>
      <c r="K409" s="4"/>
      <c r="L409" s="4"/>
      <c r="M409" s="4"/>
      <c r="N409" s="4"/>
      <c r="O409" s="4"/>
      <c r="P409" s="4"/>
      <c r="Q409" s="4"/>
      <c r="R409" s="4"/>
      <c r="S409" s="4"/>
      <c r="T409" s="4"/>
    </row>
    <row r="410" spans="10:20" x14ac:dyDescent="0.2">
      <c r="J410" s="4"/>
      <c r="K410" s="4"/>
      <c r="L410" s="4"/>
      <c r="M410" s="4"/>
      <c r="N410" s="4"/>
      <c r="O410" s="4"/>
      <c r="P410" s="4"/>
      <c r="Q410" s="4"/>
      <c r="R410" s="4"/>
      <c r="S410" s="4"/>
      <c r="T410" s="4"/>
    </row>
    <row r="411" spans="10:20" x14ac:dyDescent="0.2">
      <c r="J411" s="4"/>
      <c r="K411" s="4"/>
      <c r="L411" s="4"/>
      <c r="M411" s="4"/>
      <c r="N411" s="4"/>
      <c r="O411" s="4"/>
      <c r="P411" s="4"/>
      <c r="Q411" s="4"/>
      <c r="R411" s="4"/>
      <c r="S411" s="4"/>
      <c r="T411" s="4"/>
    </row>
    <row r="412" spans="10:20" x14ac:dyDescent="0.2">
      <c r="J412" s="4"/>
      <c r="K412" s="4"/>
      <c r="L412" s="4"/>
      <c r="M412" s="4"/>
      <c r="N412" s="4"/>
      <c r="O412" s="4"/>
      <c r="P412" s="4"/>
      <c r="Q412" s="4"/>
      <c r="R412" s="4"/>
      <c r="S412" s="4"/>
      <c r="T412" s="4"/>
    </row>
    <row r="413" spans="10:20" x14ac:dyDescent="0.2">
      <c r="J413" s="4"/>
      <c r="K413" s="4"/>
      <c r="L413" s="4"/>
      <c r="M413" s="4"/>
      <c r="N413" s="4"/>
      <c r="O413" s="4"/>
      <c r="P413" s="4"/>
      <c r="Q413" s="4"/>
      <c r="R413" s="4"/>
      <c r="S413" s="4"/>
      <c r="T413" s="4"/>
    </row>
    <row r="414" spans="10:20" x14ac:dyDescent="0.2">
      <c r="J414" s="4"/>
      <c r="K414" s="4"/>
      <c r="L414" s="4"/>
      <c r="M414" s="4"/>
      <c r="N414" s="4"/>
      <c r="O414" s="4"/>
      <c r="P414" s="4"/>
      <c r="Q414" s="4"/>
      <c r="R414" s="4"/>
      <c r="S414" s="4"/>
      <c r="T414" s="4"/>
    </row>
    <row r="415" spans="10:20" x14ac:dyDescent="0.2">
      <c r="J415" s="4"/>
      <c r="K415" s="4"/>
      <c r="L415" s="4"/>
      <c r="M415" s="4"/>
      <c r="N415" s="4"/>
      <c r="O415" s="4"/>
      <c r="P415" s="4"/>
      <c r="Q415" s="4"/>
      <c r="R415" s="4"/>
      <c r="S415" s="4"/>
      <c r="T415" s="4"/>
    </row>
    <row r="416" spans="10:20" x14ac:dyDescent="0.2">
      <c r="J416" s="4"/>
      <c r="K416" s="4"/>
      <c r="L416" s="4"/>
      <c r="M416" s="4"/>
      <c r="N416" s="4"/>
      <c r="O416" s="4"/>
      <c r="P416" s="4"/>
      <c r="Q416" s="4"/>
      <c r="R416" s="4"/>
      <c r="S416" s="4"/>
      <c r="T416" s="4"/>
    </row>
    <row r="417" spans="10:20" x14ac:dyDescent="0.2">
      <c r="J417" s="4"/>
      <c r="K417" s="4"/>
      <c r="L417" s="4"/>
      <c r="M417" s="4"/>
      <c r="N417" s="4"/>
      <c r="O417" s="4"/>
      <c r="P417" s="4"/>
      <c r="Q417" s="4"/>
      <c r="R417" s="4"/>
      <c r="S417" s="4"/>
      <c r="T417" s="4"/>
    </row>
    <row r="418" spans="10:20" x14ac:dyDescent="0.2">
      <c r="J418" s="4"/>
      <c r="K418" s="4"/>
      <c r="L418" s="4"/>
      <c r="M418" s="4"/>
      <c r="N418" s="4"/>
      <c r="O418" s="4"/>
      <c r="P418" s="4"/>
      <c r="Q418" s="4"/>
      <c r="R418" s="4"/>
      <c r="S418" s="4"/>
      <c r="T418" s="4"/>
    </row>
    <row r="419" spans="10:20" x14ac:dyDescent="0.2">
      <c r="J419" s="4"/>
      <c r="K419" s="4"/>
      <c r="L419" s="4"/>
      <c r="M419" s="4"/>
      <c r="N419" s="4"/>
      <c r="O419" s="4"/>
      <c r="P419" s="4"/>
      <c r="Q419" s="4"/>
      <c r="R419" s="4"/>
      <c r="S419" s="4"/>
      <c r="T419" s="4"/>
    </row>
    <row r="420" spans="10:20" x14ac:dyDescent="0.2">
      <c r="J420" s="4"/>
      <c r="K420" s="4"/>
      <c r="L420" s="4"/>
      <c r="M420" s="4"/>
      <c r="N420" s="4"/>
      <c r="O420" s="4"/>
      <c r="P420" s="4"/>
      <c r="Q420" s="4"/>
      <c r="R420" s="4"/>
      <c r="S420" s="4"/>
      <c r="T420" s="4"/>
    </row>
    <row r="421" spans="10:20" x14ac:dyDescent="0.2">
      <c r="J421" s="4"/>
      <c r="K421" s="4"/>
      <c r="L421" s="4"/>
      <c r="M421" s="4"/>
      <c r="N421" s="4"/>
      <c r="O421" s="4"/>
      <c r="P421" s="4"/>
      <c r="Q421" s="4"/>
      <c r="R421" s="4"/>
      <c r="S421" s="4"/>
      <c r="T421" s="4"/>
    </row>
    <row r="422" spans="10:20" x14ac:dyDescent="0.2">
      <c r="J422" s="4"/>
      <c r="K422" s="4"/>
      <c r="L422" s="4"/>
      <c r="M422" s="4"/>
      <c r="N422" s="4"/>
      <c r="O422" s="4"/>
      <c r="P422" s="4"/>
      <c r="Q422" s="4"/>
      <c r="R422" s="4"/>
      <c r="S422" s="4"/>
      <c r="T422" s="4"/>
    </row>
    <row r="423" spans="10:20" x14ac:dyDescent="0.2">
      <c r="J423" s="4"/>
      <c r="K423" s="4"/>
      <c r="L423" s="4"/>
      <c r="M423" s="4"/>
      <c r="N423" s="4"/>
      <c r="O423" s="4"/>
      <c r="P423" s="4"/>
      <c r="Q423" s="4"/>
      <c r="R423" s="4"/>
      <c r="S423" s="4"/>
      <c r="T423" s="4"/>
    </row>
    <row r="424" spans="10:20" x14ac:dyDescent="0.2">
      <c r="J424" s="4"/>
      <c r="K424" s="4"/>
      <c r="L424" s="4"/>
      <c r="M424" s="4"/>
      <c r="N424" s="4"/>
      <c r="O424" s="4"/>
      <c r="P424" s="4"/>
      <c r="Q424" s="4"/>
      <c r="R424" s="4"/>
      <c r="S424" s="4"/>
      <c r="T424" s="4"/>
    </row>
    <row r="425" spans="10:20" x14ac:dyDescent="0.2">
      <c r="J425" s="4"/>
      <c r="K425" s="4"/>
      <c r="L425" s="4"/>
      <c r="M425" s="4"/>
      <c r="N425" s="4"/>
      <c r="O425" s="4"/>
      <c r="P425" s="4"/>
      <c r="Q425" s="4"/>
      <c r="R425" s="4"/>
      <c r="S425" s="4"/>
      <c r="T425" s="4"/>
    </row>
    <row r="426" spans="10:20" x14ac:dyDescent="0.2">
      <c r="J426" s="4"/>
      <c r="K426" s="4"/>
      <c r="L426" s="4"/>
      <c r="M426" s="4"/>
      <c r="N426" s="4"/>
      <c r="O426" s="4"/>
      <c r="P426" s="4"/>
      <c r="Q426" s="4"/>
      <c r="R426" s="4"/>
      <c r="S426" s="4"/>
      <c r="T426" s="4"/>
    </row>
    <row r="427" spans="10:20" x14ac:dyDescent="0.2">
      <c r="J427" s="4"/>
      <c r="K427" s="4"/>
      <c r="L427" s="4"/>
      <c r="M427" s="4"/>
      <c r="N427" s="4"/>
      <c r="O427" s="4"/>
      <c r="P427" s="4"/>
      <c r="Q427" s="4"/>
      <c r="R427" s="4"/>
      <c r="S427" s="4"/>
      <c r="T427" s="4"/>
    </row>
    <row r="428" spans="10:20" x14ac:dyDescent="0.2">
      <c r="J428" s="4"/>
      <c r="K428" s="4"/>
      <c r="L428" s="4"/>
      <c r="M428" s="4"/>
      <c r="N428" s="4"/>
      <c r="O428" s="4"/>
      <c r="P428" s="4"/>
      <c r="Q428" s="4"/>
      <c r="R428" s="4"/>
      <c r="S428" s="4"/>
      <c r="T428" s="4"/>
    </row>
    <row r="429" spans="10:20" x14ac:dyDescent="0.2">
      <c r="J429" s="4"/>
      <c r="K429" s="4"/>
      <c r="L429" s="4"/>
      <c r="M429" s="4"/>
      <c r="N429" s="4"/>
      <c r="O429" s="4"/>
      <c r="P429" s="4"/>
      <c r="Q429" s="4"/>
      <c r="R429" s="4"/>
      <c r="S429" s="4"/>
      <c r="T429" s="4"/>
    </row>
    <row r="430" spans="10:20" x14ac:dyDescent="0.2">
      <c r="J430" s="4"/>
      <c r="K430" s="4"/>
      <c r="L430" s="4"/>
      <c r="M430" s="4"/>
      <c r="N430" s="4"/>
      <c r="O430" s="4"/>
      <c r="P430" s="4"/>
      <c r="Q430" s="4"/>
      <c r="R430" s="4"/>
      <c r="S430" s="4"/>
      <c r="T430" s="4"/>
    </row>
    <row r="431" spans="10:20" x14ac:dyDescent="0.2">
      <c r="J431" s="4"/>
      <c r="K431" s="4"/>
      <c r="L431" s="4"/>
      <c r="M431" s="4"/>
      <c r="N431" s="4"/>
      <c r="O431" s="4"/>
      <c r="P431" s="4"/>
      <c r="Q431" s="4"/>
      <c r="R431" s="4"/>
      <c r="S431" s="4"/>
      <c r="T431" s="4"/>
    </row>
    <row r="432" spans="10:20" x14ac:dyDescent="0.2">
      <c r="J432" s="4"/>
      <c r="K432" s="4"/>
      <c r="L432" s="4"/>
      <c r="M432" s="4"/>
      <c r="N432" s="4"/>
      <c r="O432" s="4"/>
      <c r="P432" s="4"/>
      <c r="Q432" s="4"/>
      <c r="R432" s="4"/>
      <c r="S432" s="4"/>
      <c r="T432" s="4"/>
    </row>
    <row r="433" spans="10:20" x14ac:dyDescent="0.2">
      <c r="J433" s="4"/>
      <c r="K433" s="4"/>
      <c r="L433" s="4"/>
      <c r="M433" s="4"/>
      <c r="N433" s="4"/>
      <c r="O433" s="4"/>
      <c r="P433" s="4"/>
      <c r="Q433" s="4"/>
      <c r="R433" s="4"/>
      <c r="S433" s="4"/>
      <c r="T433" s="4"/>
    </row>
    <row r="434" spans="10:20" x14ac:dyDescent="0.2">
      <c r="J434" s="4"/>
      <c r="K434" s="4"/>
      <c r="L434" s="4"/>
      <c r="M434" s="4"/>
      <c r="N434" s="4"/>
      <c r="O434" s="4"/>
      <c r="P434" s="4"/>
      <c r="Q434" s="4"/>
      <c r="R434" s="4"/>
      <c r="S434" s="4"/>
      <c r="T434" s="4"/>
    </row>
    <row r="435" spans="10:20" x14ac:dyDescent="0.2">
      <c r="J435" s="4"/>
      <c r="K435" s="4"/>
      <c r="L435" s="4"/>
      <c r="M435" s="4"/>
      <c r="N435" s="4"/>
      <c r="O435" s="4"/>
      <c r="P435" s="4"/>
      <c r="Q435" s="4"/>
      <c r="R435" s="4"/>
      <c r="S435" s="4"/>
      <c r="T435" s="4"/>
    </row>
    <row r="436" spans="10:20" x14ac:dyDescent="0.2">
      <c r="J436" s="4"/>
      <c r="K436" s="4"/>
      <c r="L436" s="4"/>
      <c r="M436" s="4"/>
      <c r="N436" s="4"/>
      <c r="O436" s="4"/>
      <c r="P436" s="4"/>
      <c r="Q436" s="4"/>
      <c r="R436" s="4"/>
      <c r="S436" s="4"/>
      <c r="T436" s="4"/>
    </row>
    <row r="437" spans="10:20" x14ac:dyDescent="0.2">
      <c r="J437" s="4"/>
      <c r="K437" s="4"/>
      <c r="L437" s="4"/>
      <c r="M437" s="4"/>
      <c r="N437" s="4"/>
      <c r="O437" s="4"/>
      <c r="P437" s="4"/>
      <c r="Q437" s="4"/>
      <c r="R437" s="4"/>
      <c r="S437" s="4"/>
      <c r="T437" s="4"/>
    </row>
    <row r="438" spans="10:20" x14ac:dyDescent="0.2">
      <c r="J438" s="4"/>
      <c r="K438" s="4"/>
      <c r="L438" s="4"/>
      <c r="M438" s="4"/>
      <c r="N438" s="4"/>
      <c r="O438" s="4"/>
      <c r="P438" s="4"/>
      <c r="Q438" s="4"/>
      <c r="R438" s="4"/>
      <c r="S438" s="4"/>
      <c r="T438" s="4"/>
    </row>
    <row r="439" spans="10:20" x14ac:dyDescent="0.2">
      <c r="J439" s="4"/>
      <c r="K439" s="4"/>
      <c r="L439" s="4"/>
      <c r="M439" s="4"/>
      <c r="N439" s="4"/>
      <c r="O439" s="4"/>
      <c r="P439" s="4"/>
      <c r="Q439" s="4"/>
      <c r="R439" s="4"/>
      <c r="S439" s="4"/>
      <c r="T439" s="4"/>
    </row>
    <row r="440" spans="10:20" x14ac:dyDescent="0.2">
      <c r="J440" s="4"/>
      <c r="K440" s="4"/>
      <c r="L440" s="4"/>
      <c r="M440" s="4"/>
      <c r="N440" s="4"/>
      <c r="O440" s="4"/>
      <c r="P440" s="4"/>
      <c r="Q440" s="4"/>
      <c r="R440" s="4"/>
      <c r="S440" s="4"/>
      <c r="T440" s="4"/>
    </row>
    <row r="441" spans="10:20" x14ac:dyDescent="0.2">
      <c r="J441" s="4"/>
      <c r="K441" s="4"/>
      <c r="L441" s="4"/>
      <c r="M441" s="4"/>
      <c r="N441" s="4"/>
      <c r="O441" s="4"/>
      <c r="P441" s="4"/>
      <c r="Q441" s="4"/>
      <c r="R441" s="4"/>
      <c r="S441" s="4"/>
      <c r="T441" s="4"/>
    </row>
    <row r="442" spans="10:20" x14ac:dyDescent="0.2">
      <c r="J442" s="4"/>
      <c r="K442" s="4"/>
      <c r="L442" s="4"/>
      <c r="M442" s="4"/>
      <c r="N442" s="4"/>
      <c r="O442" s="4"/>
      <c r="P442" s="4"/>
      <c r="Q442" s="4"/>
      <c r="R442" s="4"/>
      <c r="S442" s="4"/>
      <c r="T442" s="4"/>
    </row>
    <row r="443" spans="10:20" x14ac:dyDescent="0.2">
      <c r="J443" s="4"/>
      <c r="K443" s="4"/>
      <c r="L443" s="4"/>
      <c r="M443" s="4"/>
      <c r="N443" s="4"/>
      <c r="O443" s="4"/>
      <c r="P443" s="4"/>
      <c r="Q443" s="4"/>
      <c r="R443" s="4"/>
      <c r="S443" s="4"/>
      <c r="T443" s="4"/>
    </row>
    <row r="444" spans="10:20" x14ac:dyDescent="0.2">
      <c r="J444" s="4"/>
      <c r="K444" s="4"/>
      <c r="L444" s="4"/>
      <c r="M444" s="4"/>
      <c r="N444" s="4"/>
      <c r="O444" s="4"/>
      <c r="P444" s="4"/>
      <c r="Q444" s="4"/>
      <c r="R444" s="4"/>
      <c r="S444" s="4"/>
      <c r="T444" s="4"/>
    </row>
    <row r="445" spans="10:20" x14ac:dyDescent="0.2">
      <c r="J445" s="4"/>
      <c r="K445" s="4"/>
      <c r="L445" s="4"/>
      <c r="M445" s="4"/>
      <c r="N445" s="4"/>
      <c r="O445" s="4"/>
      <c r="P445" s="4"/>
      <c r="Q445" s="4"/>
      <c r="R445" s="4"/>
      <c r="S445" s="4"/>
      <c r="T445" s="4"/>
    </row>
    <row r="446" spans="10:20" x14ac:dyDescent="0.2">
      <c r="J446" s="4"/>
      <c r="K446" s="4"/>
      <c r="L446" s="4"/>
      <c r="M446" s="4"/>
      <c r="N446" s="4"/>
      <c r="O446" s="4"/>
      <c r="P446" s="4"/>
      <c r="Q446" s="4"/>
      <c r="R446" s="4"/>
      <c r="S446" s="4"/>
      <c r="T446" s="4"/>
    </row>
    <row r="447" spans="10:20" x14ac:dyDescent="0.2">
      <c r="J447" s="4"/>
      <c r="K447" s="4"/>
      <c r="L447" s="4"/>
      <c r="M447" s="4"/>
      <c r="N447" s="4"/>
      <c r="O447" s="4"/>
      <c r="P447" s="4"/>
      <c r="Q447" s="4"/>
      <c r="R447" s="4"/>
      <c r="S447" s="4"/>
      <c r="T447" s="4"/>
    </row>
    <row r="448" spans="10:20" x14ac:dyDescent="0.2">
      <c r="J448" s="4"/>
      <c r="K448" s="4"/>
      <c r="L448" s="4"/>
      <c r="M448" s="4"/>
      <c r="N448" s="4"/>
      <c r="O448" s="4"/>
      <c r="P448" s="4"/>
      <c r="Q448" s="4"/>
      <c r="R448" s="4"/>
      <c r="S448" s="4"/>
      <c r="T448" s="4"/>
    </row>
    <row r="449" spans="10:20" x14ac:dyDescent="0.2">
      <c r="J449" s="4"/>
      <c r="K449" s="4"/>
      <c r="L449" s="4"/>
      <c r="M449" s="4"/>
      <c r="N449" s="4"/>
      <c r="O449" s="4"/>
      <c r="P449" s="4"/>
      <c r="Q449" s="4"/>
      <c r="R449" s="4"/>
      <c r="S449" s="4"/>
      <c r="T449" s="4"/>
    </row>
    <row r="450" spans="10:20" x14ac:dyDescent="0.2">
      <c r="J450" s="4"/>
      <c r="K450" s="4"/>
      <c r="L450" s="4"/>
      <c r="M450" s="4"/>
      <c r="N450" s="4"/>
      <c r="O450" s="4"/>
      <c r="P450" s="4"/>
      <c r="Q450" s="4"/>
      <c r="R450" s="4"/>
      <c r="S450" s="4"/>
      <c r="T450" s="4"/>
    </row>
    <row r="451" spans="10:20" x14ac:dyDescent="0.2">
      <c r="J451" s="4"/>
      <c r="K451" s="4"/>
      <c r="L451" s="4"/>
      <c r="M451" s="4"/>
      <c r="N451" s="4"/>
      <c r="O451" s="4"/>
      <c r="P451" s="4"/>
      <c r="Q451" s="4"/>
      <c r="R451" s="4"/>
      <c r="S451" s="4"/>
      <c r="T451" s="4"/>
    </row>
    <row r="452" spans="10:20" x14ac:dyDescent="0.2">
      <c r="J452" s="4"/>
      <c r="K452" s="4"/>
      <c r="L452" s="4"/>
      <c r="M452" s="4"/>
      <c r="N452" s="4"/>
      <c r="O452" s="4"/>
      <c r="P452" s="4"/>
      <c r="Q452" s="4"/>
      <c r="R452" s="4"/>
      <c r="S452" s="4"/>
      <c r="T452" s="4"/>
    </row>
    <row r="453" spans="10:20" x14ac:dyDescent="0.2">
      <c r="J453" s="4"/>
      <c r="K453" s="4"/>
      <c r="L453" s="4"/>
      <c r="M453" s="4"/>
      <c r="N453" s="4"/>
      <c r="O453" s="4"/>
      <c r="P453" s="4"/>
      <c r="Q453" s="4"/>
      <c r="R453" s="4"/>
      <c r="S453" s="4"/>
      <c r="T453" s="4"/>
    </row>
    <row r="454" spans="10:20" x14ac:dyDescent="0.2">
      <c r="J454" s="4"/>
      <c r="K454" s="4"/>
      <c r="L454" s="4"/>
      <c r="M454" s="4"/>
      <c r="N454" s="4"/>
      <c r="O454" s="4"/>
      <c r="P454" s="4"/>
      <c r="Q454" s="4"/>
      <c r="R454" s="4"/>
      <c r="S454" s="4"/>
      <c r="T454" s="4"/>
    </row>
    <row r="455" spans="10:20" x14ac:dyDescent="0.2">
      <c r="J455" s="4"/>
      <c r="K455" s="4"/>
      <c r="L455" s="4"/>
      <c r="M455" s="4"/>
      <c r="N455" s="4"/>
      <c r="O455" s="4"/>
      <c r="P455" s="4"/>
      <c r="Q455" s="4"/>
      <c r="R455" s="4"/>
      <c r="S455" s="4"/>
      <c r="T455" s="4"/>
    </row>
    <row r="456" spans="10:20" x14ac:dyDescent="0.2">
      <c r="J456" s="4"/>
      <c r="K456" s="4"/>
      <c r="L456" s="4"/>
      <c r="M456" s="4"/>
      <c r="N456" s="4"/>
      <c r="O456" s="4"/>
      <c r="P456" s="4"/>
      <c r="Q456" s="4"/>
      <c r="R456" s="4"/>
      <c r="S456" s="4"/>
      <c r="T456" s="4"/>
    </row>
    <row r="457" spans="10:20" x14ac:dyDescent="0.2">
      <c r="J457" s="4"/>
      <c r="K457" s="4"/>
      <c r="L457" s="4"/>
      <c r="M457" s="4"/>
      <c r="N457" s="4"/>
      <c r="O457" s="4"/>
      <c r="P457" s="4"/>
      <c r="Q457" s="4"/>
      <c r="R457" s="4"/>
      <c r="S457" s="4"/>
      <c r="T457" s="4"/>
    </row>
    <row r="458" spans="10:20" x14ac:dyDescent="0.2">
      <c r="J458" s="4"/>
      <c r="K458" s="4"/>
      <c r="L458" s="4"/>
      <c r="M458" s="4"/>
      <c r="N458" s="4"/>
      <c r="O458" s="4"/>
      <c r="P458" s="4"/>
      <c r="Q458" s="4"/>
      <c r="R458" s="4"/>
      <c r="S458" s="4"/>
      <c r="T458" s="4"/>
    </row>
    <row r="459" spans="10:20" x14ac:dyDescent="0.2">
      <c r="J459" s="4"/>
      <c r="K459" s="4"/>
      <c r="L459" s="4"/>
      <c r="M459" s="4"/>
      <c r="N459" s="4"/>
      <c r="O459" s="4"/>
      <c r="P459" s="4"/>
      <c r="Q459" s="4"/>
      <c r="R459" s="4"/>
      <c r="S459" s="4"/>
      <c r="T459" s="4"/>
    </row>
    <row r="460" spans="10:20" x14ac:dyDescent="0.2">
      <c r="J460" s="4"/>
      <c r="K460" s="4"/>
      <c r="L460" s="4"/>
      <c r="M460" s="4"/>
      <c r="N460" s="4"/>
      <c r="O460" s="4"/>
      <c r="P460" s="4"/>
      <c r="Q460" s="4"/>
      <c r="R460" s="4"/>
      <c r="S460" s="4"/>
      <c r="T460" s="4"/>
    </row>
    <row r="461" spans="10:20" x14ac:dyDescent="0.2">
      <c r="J461" s="4"/>
      <c r="K461" s="4"/>
      <c r="L461" s="4"/>
      <c r="M461" s="4"/>
      <c r="N461" s="4"/>
      <c r="O461" s="4"/>
      <c r="P461" s="4"/>
      <c r="Q461" s="4"/>
      <c r="R461" s="4"/>
      <c r="S461" s="4"/>
      <c r="T461" s="4"/>
    </row>
    <row r="462" spans="10:20" x14ac:dyDescent="0.2">
      <c r="J462" s="4"/>
      <c r="K462" s="4"/>
      <c r="L462" s="4"/>
      <c r="M462" s="4"/>
      <c r="N462" s="4"/>
      <c r="O462" s="4"/>
      <c r="P462" s="4"/>
      <c r="Q462" s="4"/>
      <c r="R462" s="4"/>
      <c r="S462" s="4"/>
      <c r="T462" s="4"/>
    </row>
    <row r="463" spans="10:20" x14ac:dyDescent="0.2">
      <c r="J463" s="4"/>
      <c r="K463" s="4"/>
      <c r="L463" s="4"/>
      <c r="M463" s="4"/>
      <c r="N463" s="4"/>
      <c r="O463" s="4"/>
      <c r="P463" s="4"/>
      <c r="Q463" s="4"/>
      <c r="R463" s="4"/>
      <c r="S463" s="4"/>
      <c r="T463" s="4"/>
    </row>
    <row r="464" spans="10:20" x14ac:dyDescent="0.2">
      <c r="J464" s="4"/>
      <c r="K464" s="4"/>
      <c r="L464" s="4"/>
      <c r="M464" s="4"/>
      <c r="N464" s="4"/>
      <c r="O464" s="4"/>
      <c r="P464" s="4"/>
      <c r="Q464" s="4"/>
      <c r="R464" s="4"/>
      <c r="S464" s="4"/>
      <c r="T464" s="4"/>
    </row>
    <row r="465" spans="10:20" x14ac:dyDescent="0.2">
      <c r="J465" s="4"/>
      <c r="K465" s="4"/>
      <c r="L465" s="4"/>
      <c r="M465" s="4"/>
      <c r="N465" s="4"/>
      <c r="O465" s="4"/>
      <c r="P465" s="4"/>
      <c r="Q465" s="4"/>
      <c r="R465" s="4"/>
      <c r="S465" s="4"/>
      <c r="T465" s="4"/>
    </row>
    <row r="466" spans="10:20" x14ac:dyDescent="0.2">
      <c r="J466" s="4"/>
      <c r="K466" s="4"/>
      <c r="L466" s="4"/>
      <c r="M466" s="4"/>
      <c r="N466" s="4"/>
      <c r="O466" s="4"/>
      <c r="P466" s="4"/>
      <c r="Q466" s="4"/>
      <c r="R466" s="4"/>
      <c r="S466" s="4"/>
      <c r="T466" s="4"/>
    </row>
    <row r="467" spans="10:20" x14ac:dyDescent="0.2">
      <c r="J467" s="4"/>
      <c r="K467" s="4"/>
      <c r="L467" s="4"/>
      <c r="M467" s="4"/>
      <c r="N467" s="4"/>
      <c r="O467" s="4"/>
      <c r="P467" s="4"/>
      <c r="Q467" s="4"/>
      <c r="R467" s="4"/>
      <c r="S467" s="4"/>
      <c r="T467" s="4"/>
    </row>
    <row r="468" spans="10:20" x14ac:dyDescent="0.2">
      <c r="J468" s="4"/>
      <c r="K468" s="4"/>
      <c r="L468" s="4"/>
      <c r="M468" s="4"/>
      <c r="N468" s="4"/>
      <c r="O468" s="4"/>
      <c r="P468" s="4"/>
      <c r="Q468" s="4"/>
      <c r="R468" s="4"/>
      <c r="S468" s="4"/>
      <c r="T468" s="4"/>
    </row>
    <row r="469" spans="10:20" x14ac:dyDescent="0.2">
      <c r="J469" s="4"/>
      <c r="K469" s="4"/>
      <c r="L469" s="4"/>
      <c r="M469" s="4"/>
      <c r="N469" s="4"/>
      <c r="O469" s="4"/>
      <c r="P469" s="4"/>
      <c r="Q469" s="4"/>
      <c r="R469" s="4"/>
      <c r="S469" s="4"/>
      <c r="T469" s="4"/>
    </row>
    <row r="470" spans="10:20" x14ac:dyDescent="0.2">
      <c r="J470" s="4"/>
      <c r="K470" s="4"/>
      <c r="L470" s="4"/>
      <c r="M470" s="4"/>
      <c r="N470" s="4"/>
      <c r="O470" s="4"/>
      <c r="P470" s="4"/>
      <c r="Q470" s="4"/>
      <c r="R470" s="4"/>
      <c r="S470" s="4"/>
      <c r="T470" s="4"/>
    </row>
    <row r="471" spans="10:20" x14ac:dyDescent="0.2">
      <c r="J471" s="4"/>
      <c r="K471" s="4"/>
      <c r="L471" s="4"/>
      <c r="M471" s="4"/>
      <c r="N471" s="4"/>
      <c r="O471" s="4"/>
      <c r="P471" s="4"/>
      <c r="Q471" s="4"/>
      <c r="R471" s="4"/>
      <c r="S471" s="4"/>
      <c r="T471" s="4"/>
    </row>
    <row r="472" spans="10:20" x14ac:dyDescent="0.2">
      <c r="J472" s="4"/>
      <c r="K472" s="4"/>
      <c r="L472" s="4"/>
      <c r="M472" s="4"/>
      <c r="N472" s="4"/>
      <c r="O472" s="4"/>
      <c r="P472" s="4"/>
      <c r="Q472" s="4"/>
      <c r="R472" s="4"/>
      <c r="S472" s="4"/>
      <c r="T472" s="4"/>
    </row>
    <row r="473" spans="10:20" x14ac:dyDescent="0.2">
      <c r="J473" s="4"/>
      <c r="K473" s="4"/>
      <c r="L473" s="4"/>
      <c r="M473" s="4"/>
      <c r="N473" s="4"/>
      <c r="O473" s="4"/>
      <c r="P473" s="4"/>
      <c r="Q473" s="4"/>
      <c r="R473" s="4"/>
      <c r="S473" s="4"/>
      <c r="T473" s="4"/>
    </row>
    <row r="474" spans="10:20" x14ac:dyDescent="0.2">
      <c r="J474" s="4"/>
      <c r="K474" s="4"/>
      <c r="L474" s="4"/>
      <c r="M474" s="4"/>
      <c r="N474" s="4"/>
      <c r="O474" s="4"/>
      <c r="P474" s="4"/>
      <c r="Q474" s="4"/>
      <c r="R474" s="4"/>
      <c r="S474" s="4"/>
      <c r="T474" s="4"/>
    </row>
    <row r="475" spans="10:20" x14ac:dyDescent="0.2">
      <c r="J475" s="4"/>
      <c r="K475" s="4"/>
      <c r="L475" s="4"/>
      <c r="M475" s="4"/>
      <c r="N475" s="4"/>
      <c r="O475" s="4"/>
      <c r="P475" s="4"/>
      <c r="Q475" s="4"/>
      <c r="R475" s="4"/>
      <c r="S475" s="4"/>
      <c r="T475" s="4"/>
    </row>
    <row r="476" spans="10:20" x14ac:dyDescent="0.2">
      <c r="J476" s="4"/>
      <c r="K476" s="4"/>
      <c r="L476" s="4"/>
      <c r="M476" s="4"/>
      <c r="N476" s="4"/>
      <c r="O476" s="4"/>
      <c r="P476" s="4"/>
      <c r="Q476" s="4"/>
      <c r="R476" s="4"/>
      <c r="S476" s="4"/>
      <c r="T476" s="4"/>
    </row>
    <row r="477" spans="10:20" x14ac:dyDescent="0.2">
      <c r="J477" s="4"/>
      <c r="K477" s="4"/>
      <c r="L477" s="4"/>
      <c r="M477" s="4"/>
      <c r="N477" s="4"/>
      <c r="O477" s="4"/>
      <c r="P477" s="4"/>
      <c r="Q477" s="4"/>
      <c r="R477" s="4"/>
      <c r="S477" s="4"/>
      <c r="T477" s="4"/>
    </row>
    <row r="478" spans="10:20" x14ac:dyDescent="0.2">
      <c r="J478" s="4"/>
      <c r="K478" s="4"/>
      <c r="L478" s="4"/>
      <c r="M478" s="4"/>
      <c r="N478" s="4"/>
      <c r="O478" s="4"/>
      <c r="P478" s="4"/>
      <c r="Q478" s="4"/>
      <c r="R478" s="4"/>
      <c r="S478" s="4"/>
      <c r="T478" s="4"/>
    </row>
    <row r="479" spans="10:20" x14ac:dyDescent="0.2">
      <c r="J479" s="4"/>
      <c r="K479" s="4"/>
      <c r="L479" s="4"/>
      <c r="M479" s="4"/>
      <c r="N479" s="4"/>
      <c r="O479" s="4"/>
      <c r="P479" s="4"/>
      <c r="Q479" s="4"/>
      <c r="R479" s="4"/>
      <c r="S479" s="4"/>
      <c r="T479" s="4"/>
    </row>
    <row r="480" spans="10:20" x14ac:dyDescent="0.2">
      <c r="J480" s="4"/>
      <c r="K480" s="4"/>
      <c r="L480" s="4"/>
      <c r="M480" s="4"/>
      <c r="N480" s="4"/>
      <c r="O480" s="4"/>
      <c r="P480" s="4"/>
      <c r="Q480" s="4"/>
      <c r="R480" s="4"/>
      <c r="S480" s="4"/>
      <c r="T480" s="4"/>
    </row>
    <row r="481" spans="10:20" x14ac:dyDescent="0.2">
      <c r="J481" s="4"/>
      <c r="K481" s="4"/>
      <c r="L481" s="4"/>
      <c r="M481" s="4"/>
      <c r="N481" s="4"/>
      <c r="O481" s="4"/>
      <c r="P481" s="4"/>
      <c r="Q481" s="4"/>
      <c r="R481" s="4"/>
      <c r="S481" s="4"/>
      <c r="T481" s="4"/>
    </row>
    <row r="482" spans="10:20" x14ac:dyDescent="0.2">
      <c r="J482" s="4"/>
      <c r="K482" s="4"/>
      <c r="L482" s="4"/>
      <c r="M482" s="4"/>
      <c r="N482" s="4"/>
      <c r="O482" s="4"/>
      <c r="P482" s="4"/>
      <c r="Q482" s="4"/>
      <c r="R482" s="4"/>
      <c r="S482" s="4"/>
      <c r="T482" s="4"/>
    </row>
    <row r="483" spans="10:20" x14ac:dyDescent="0.2">
      <c r="J483" s="4"/>
      <c r="K483" s="4"/>
      <c r="L483" s="4"/>
      <c r="M483" s="4"/>
      <c r="N483" s="4"/>
      <c r="O483" s="4"/>
      <c r="P483" s="4"/>
      <c r="Q483" s="4"/>
      <c r="R483" s="4"/>
      <c r="S483" s="4"/>
      <c r="T483" s="4"/>
    </row>
    <row r="484" spans="10:20" x14ac:dyDescent="0.2">
      <c r="J484" s="4"/>
      <c r="K484" s="4"/>
      <c r="L484" s="4"/>
      <c r="M484" s="4"/>
      <c r="N484" s="4"/>
      <c r="O484" s="4"/>
      <c r="P484" s="4"/>
      <c r="Q484" s="4"/>
      <c r="R484" s="4"/>
      <c r="S484" s="4"/>
      <c r="T484" s="4"/>
    </row>
    <row r="485" spans="10:20" x14ac:dyDescent="0.2">
      <c r="J485" s="4"/>
      <c r="K485" s="4"/>
      <c r="L485" s="4"/>
      <c r="M485" s="4"/>
      <c r="N485" s="4"/>
      <c r="O485" s="4"/>
      <c r="P485" s="4"/>
      <c r="Q485" s="4"/>
      <c r="R485" s="4"/>
      <c r="S485" s="4"/>
      <c r="T485" s="4"/>
    </row>
    <row r="486" spans="10:20" x14ac:dyDescent="0.2">
      <c r="J486" s="4"/>
      <c r="K486" s="4"/>
      <c r="L486" s="4"/>
      <c r="M486" s="4"/>
      <c r="N486" s="4"/>
      <c r="O486" s="4"/>
      <c r="P486" s="4"/>
      <c r="Q486" s="4"/>
      <c r="R486" s="4"/>
      <c r="S486" s="4"/>
      <c r="T486" s="4"/>
    </row>
    <row r="487" spans="10:20" x14ac:dyDescent="0.2">
      <c r="J487" s="4"/>
      <c r="K487" s="4"/>
      <c r="L487" s="4"/>
      <c r="M487" s="4"/>
      <c r="N487" s="4"/>
      <c r="O487" s="4"/>
      <c r="P487" s="4"/>
      <c r="Q487" s="4"/>
      <c r="R487" s="4"/>
      <c r="S487" s="4"/>
      <c r="T487" s="4"/>
    </row>
    <row r="488" spans="10:20" x14ac:dyDescent="0.2">
      <c r="J488" s="4"/>
      <c r="K488" s="4"/>
      <c r="L488" s="4"/>
      <c r="M488" s="4"/>
      <c r="N488" s="4"/>
      <c r="O488" s="4"/>
      <c r="P488" s="4"/>
      <c r="Q488" s="4"/>
      <c r="R488" s="4"/>
      <c r="S488" s="4"/>
      <c r="T488" s="4"/>
    </row>
    <row r="489" spans="10:20" x14ac:dyDescent="0.2">
      <c r="J489" s="4"/>
      <c r="K489" s="4"/>
      <c r="L489" s="4"/>
      <c r="M489" s="4"/>
      <c r="N489" s="4"/>
      <c r="O489" s="4"/>
      <c r="P489" s="4"/>
      <c r="Q489" s="4"/>
      <c r="R489" s="4"/>
      <c r="S489" s="4"/>
      <c r="T489" s="4"/>
    </row>
    <row r="490" spans="10:20" x14ac:dyDescent="0.2">
      <c r="J490" s="4"/>
      <c r="K490" s="4"/>
      <c r="L490" s="4"/>
      <c r="M490" s="4"/>
      <c r="N490" s="4"/>
      <c r="O490" s="4"/>
      <c r="P490" s="4"/>
      <c r="Q490" s="4"/>
      <c r="R490" s="4"/>
      <c r="S490" s="4"/>
      <c r="T490" s="4"/>
    </row>
    <row r="491" spans="10:20" x14ac:dyDescent="0.2">
      <c r="J491" s="4"/>
      <c r="K491" s="4"/>
      <c r="L491" s="4"/>
      <c r="M491" s="4"/>
      <c r="N491" s="4"/>
      <c r="O491" s="4"/>
      <c r="P491" s="4"/>
      <c r="Q491" s="4"/>
      <c r="R491" s="4"/>
      <c r="S491" s="4"/>
      <c r="T491" s="4"/>
    </row>
    <row r="492" spans="10:20" x14ac:dyDescent="0.2">
      <c r="J492" s="4"/>
      <c r="K492" s="4"/>
      <c r="L492" s="4"/>
      <c r="M492" s="4"/>
      <c r="N492" s="4"/>
      <c r="O492" s="4"/>
      <c r="P492" s="4"/>
      <c r="Q492" s="4"/>
      <c r="R492" s="4"/>
      <c r="S492" s="4"/>
      <c r="T492" s="4"/>
    </row>
    <row r="493" spans="10:20" x14ac:dyDescent="0.2">
      <c r="J493" s="4"/>
      <c r="K493" s="4"/>
      <c r="L493" s="4"/>
      <c r="M493" s="4"/>
      <c r="N493" s="4"/>
      <c r="O493" s="4"/>
      <c r="P493" s="4"/>
      <c r="Q493" s="4"/>
      <c r="R493" s="4"/>
      <c r="S493" s="4"/>
      <c r="T493" s="4"/>
    </row>
    <row r="494" spans="10:20" x14ac:dyDescent="0.2">
      <c r="J494" s="4"/>
      <c r="K494" s="4"/>
      <c r="L494" s="4"/>
      <c r="M494" s="4"/>
      <c r="N494" s="4"/>
      <c r="O494" s="4"/>
      <c r="P494" s="4"/>
      <c r="Q494" s="4"/>
      <c r="R494" s="4"/>
      <c r="S494" s="4"/>
      <c r="T494" s="4"/>
    </row>
    <row r="495" spans="10:20" x14ac:dyDescent="0.2">
      <c r="J495" s="4"/>
      <c r="K495" s="4"/>
      <c r="L495" s="4"/>
      <c r="M495" s="4"/>
      <c r="N495" s="4"/>
      <c r="O495" s="4"/>
      <c r="P495" s="4"/>
      <c r="Q495" s="4"/>
      <c r="R495" s="4"/>
      <c r="S495" s="4"/>
      <c r="T495" s="4"/>
    </row>
    <row r="496" spans="10:20" x14ac:dyDescent="0.2">
      <c r="J496" s="4"/>
      <c r="K496" s="4"/>
      <c r="L496" s="4"/>
      <c r="M496" s="4"/>
      <c r="N496" s="4"/>
      <c r="O496" s="4"/>
      <c r="P496" s="4"/>
      <c r="Q496" s="4"/>
      <c r="R496" s="4"/>
      <c r="S496" s="4"/>
      <c r="T496" s="4"/>
    </row>
    <row r="497" spans="10:20" x14ac:dyDescent="0.2">
      <c r="J497" s="4"/>
      <c r="K497" s="4"/>
      <c r="L497" s="4"/>
      <c r="M497" s="4"/>
      <c r="N497" s="4"/>
      <c r="O497" s="4"/>
      <c r="P497" s="4"/>
      <c r="Q497" s="4"/>
      <c r="R497" s="4"/>
      <c r="S497" s="4"/>
      <c r="T497" s="4"/>
    </row>
    <row r="498" spans="10:20" x14ac:dyDescent="0.2">
      <c r="J498" s="4"/>
      <c r="K498" s="4"/>
      <c r="L498" s="4"/>
      <c r="M498" s="4"/>
      <c r="N498" s="4"/>
      <c r="O498" s="4"/>
      <c r="P498" s="4"/>
      <c r="Q498" s="4"/>
      <c r="R498" s="4"/>
      <c r="S498" s="4"/>
      <c r="T498" s="4"/>
    </row>
    <row r="499" spans="10:20" x14ac:dyDescent="0.2">
      <c r="J499" s="4"/>
      <c r="K499" s="4"/>
      <c r="L499" s="4"/>
      <c r="M499" s="4"/>
      <c r="N499" s="4"/>
      <c r="O499" s="4"/>
      <c r="P499" s="4"/>
      <c r="Q499" s="4"/>
      <c r="R499" s="4"/>
      <c r="S499" s="4"/>
      <c r="T499" s="4"/>
    </row>
    <row r="500" spans="10:20" x14ac:dyDescent="0.2">
      <c r="J500" s="4"/>
      <c r="K500" s="4"/>
      <c r="L500" s="4"/>
      <c r="M500" s="4"/>
      <c r="N500" s="4"/>
      <c r="O500" s="4"/>
      <c r="P500" s="4"/>
      <c r="Q500" s="4"/>
      <c r="R500" s="4"/>
      <c r="S500" s="4"/>
      <c r="T500" s="4"/>
    </row>
    <row r="501" spans="10:20" x14ac:dyDescent="0.2">
      <c r="J501" s="4"/>
      <c r="K501" s="4"/>
      <c r="L501" s="4"/>
      <c r="M501" s="4"/>
      <c r="N501" s="4"/>
      <c r="O501" s="4"/>
      <c r="P501" s="4"/>
      <c r="Q501" s="4"/>
      <c r="R501" s="4"/>
      <c r="S501" s="4"/>
      <c r="T501" s="4"/>
    </row>
    <row r="502" spans="10:20" x14ac:dyDescent="0.2">
      <c r="J502" s="4"/>
      <c r="K502" s="4"/>
      <c r="L502" s="4"/>
      <c r="M502" s="4"/>
      <c r="N502" s="4"/>
      <c r="O502" s="4"/>
      <c r="P502" s="4"/>
      <c r="Q502" s="4"/>
      <c r="R502" s="4"/>
      <c r="S502" s="4"/>
      <c r="T502" s="4"/>
    </row>
    <row r="503" spans="10:20" x14ac:dyDescent="0.2">
      <c r="J503" s="4"/>
      <c r="K503" s="4"/>
      <c r="L503" s="4"/>
      <c r="M503" s="4"/>
      <c r="N503" s="4"/>
      <c r="O503" s="4"/>
      <c r="P503" s="4"/>
      <c r="Q503" s="4"/>
      <c r="R503" s="4"/>
      <c r="S503" s="4"/>
      <c r="T503" s="4"/>
    </row>
    <row r="504" spans="10:20" x14ac:dyDescent="0.2">
      <c r="J504" s="4"/>
      <c r="K504" s="4"/>
      <c r="L504" s="4"/>
      <c r="M504" s="4"/>
      <c r="N504" s="4"/>
      <c r="O504" s="4"/>
      <c r="P504" s="4"/>
      <c r="Q504" s="4"/>
      <c r="R504" s="4"/>
      <c r="S504" s="4"/>
      <c r="T504" s="4"/>
    </row>
    <row r="505" spans="10:20" x14ac:dyDescent="0.2">
      <c r="J505" s="4"/>
      <c r="K505" s="4"/>
      <c r="L505" s="4"/>
      <c r="M505" s="4"/>
      <c r="N505" s="4"/>
      <c r="O505" s="4"/>
      <c r="P505" s="4"/>
      <c r="Q505" s="4"/>
      <c r="R505" s="4"/>
      <c r="S505" s="4"/>
      <c r="T505" s="4"/>
    </row>
    <row r="506" spans="10:20" x14ac:dyDescent="0.2">
      <c r="J506" s="4"/>
      <c r="K506" s="4"/>
      <c r="L506" s="4"/>
      <c r="M506" s="4"/>
      <c r="N506" s="4"/>
      <c r="O506" s="4"/>
      <c r="P506" s="4"/>
      <c r="Q506" s="4"/>
      <c r="R506" s="4"/>
      <c r="S506" s="4"/>
      <c r="T506" s="4"/>
    </row>
    <row r="507" spans="10:20" x14ac:dyDescent="0.2">
      <c r="J507" s="4"/>
      <c r="K507" s="4"/>
      <c r="L507" s="4"/>
      <c r="M507" s="4"/>
      <c r="N507" s="4"/>
      <c r="O507" s="4"/>
      <c r="P507" s="4"/>
      <c r="Q507" s="4"/>
      <c r="R507" s="4"/>
      <c r="S507" s="4"/>
      <c r="T507" s="4"/>
    </row>
    <row r="508" spans="10:20" x14ac:dyDescent="0.2">
      <c r="J508" s="4"/>
      <c r="K508" s="4"/>
      <c r="L508" s="4"/>
      <c r="M508" s="4"/>
      <c r="N508" s="4"/>
      <c r="O508" s="4"/>
      <c r="P508" s="4"/>
      <c r="Q508" s="4"/>
      <c r="R508" s="4"/>
      <c r="S508" s="4"/>
      <c r="T508" s="4"/>
    </row>
    <row r="509" spans="10:20" x14ac:dyDescent="0.2">
      <c r="J509" s="4"/>
      <c r="K509" s="4"/>
      <c r="L509" s="4"/>
      <c r="M509" s="4"/>
      <c r="N509" s="4"/>
      <c r="O509" s="4"/>
      <c r="P509" s="4"/>
      <c r="Q509" s="4"/>
      <c r="R509" s="4"/>
      <c r="S509" s="4"/>
      <c r="T509" s="4"/>
    </row>
    <row r="510" spans="10:20" x14ac:dyDescent="0.2">
      <c r="J510" s="4"/>
      <c r="K510" s="4"/>
      <c r="L510" s="4"/>
      <c r="M510" s="4"/>
      <c r="N510" s="4"/>
      <c r="O510" s="4"/>
      <c r="P510" s="4"/>
      <c r="Q510" s="4"/>
      <c r="R510" s="4"/>
      <c r="S510" s="4"/>
      <c r="T510" s="4"/>
    </row>
    <row r="511" spans="10:20" x14ac:dyDescent="0.2">
      <c r="J511" s="4"/>
      <c r="K511" s="4"/>
      <c r="L511" s="4"/>
      <c r="M511" s="4"/>
      <c r="N511" s="4"/>
      <c r="O511" s="4"/>
      <c r="P511" s="4"/>
      <c r="Q511" s="4"/>
      <c r="R511" s="4"/>
      <c r="S511" s="4"/>
      <c r="T511" s="4"/>
    </row>
    <row r="512" spans="10:20" x14ac:dyDescent="0.2">
      <c r="J512" s="4"/>
      <c r="K512" s="4"/>
      <c r="L512" s="4"/>
      <c r="M512" s="4"/>
      <c r="N512" s="4"/>
      <c r="O512" s="4"/>
      <c r="P512" s="4"/>
      <c r="Q512" s="4"/>
      <c r="R512" s="4"/>
      <c r="S512" s="4"/>
      <c r="T512" s="4"/>
    </row>
    <row r="513" spans="10:20" x14ac:dyDescent="0.2">
      <c r="J513" s="4"/>
      <c r="K513" s="4"/>
      <c r="L513" s="4"/>
      <c r="M513" s="4"/>
      <c r="N513" s="4"/>
      <c r="O513" s="4"/>
      <c r="P513" s="4"/>
      <c r="Q513" s="4"/>
      <c r="R513" s="4"/>
      <c r="S513" s="4"/>
      <c r="T513" s="4"/>
    </row>
    <row r="514" spans="10:20" x14ac:dyDescent="0.2">
      <c r="J514" s="4"/>
      <c r="K514" s="4"/>
      <c r="L514" s="4"/>
      <c r="M514" s="4"/>
      <c r="N514" s="4"/>
      <c r="O514" s="4"/>
      <c r="P514" s="4"/>
      <c r="Q514" s="4"/>
      <c r="R514" s="4"/>
      <c r="S514" s="4"/>
      <c r="T514" s="4"/>
    </row>
    <row r="515" spans="10:20" x14ac:dyDescent="0.2">
      <c r="J515" s="4"/>
      <c r="K515" s="4"/>
      <c r="L515" s="4"/>
      <c r="M515" s="4"/>
      <c r="N515" s="4"/>
      <c r="O515" s="4"/>
      <c r="P515" s="4"/>
      <c r="Q515" s="4"/>
      <c r="R515" s="4"/>
      <c r="S515" s="4"/>
      <c r="T515" s="4"/>
    </row>
    <row r="516" spans="10:20" x14ac:dyDescent="0.2">
      <c r="J516" s="4"/>
      <c r="K516" s="4"/>
      <c r="L516" s="4"/>
      <c r="M516" s="4"/>
      <c r="N516" s="4"/>
      <c r="O516" s="4"/>
      <c r="P516" s="4"/>
      <c r="Q516" s="4"/>
      <c r="R516" s="4"/>
      <c r="S516" s="4"/>
      <c r="T516" s="4"/>
    </row>
    <row r="517" spans="10:20" x14ac:dyDescent="0.2">
      <c r="J517" s="4"/>
      <c r="K517" s="4"/>
      <c r="L517" s="4"/>
      <c r="M517" s="4"/>
      <c r="N517" s="4"/>
      <c r="O517" s="4"/>
      <c r="P517" s="4"/>
      <c r="Q517" s="4"/>
      <c r="R517" s="4"/>
      <c r="S517" s="4"/>
      <c r="T517" s="4"/>
    </row>
    <row r="518" spans="10:20" x14ac:dyDescent="0.2">
      <c r="J518" s="4"/>
      <c r="K518" s="4"/>
      <c r="L518" s="4"/>
      <c r="M518" s="4"/>
      <c r="N518" s="4"/>
      <c r="O518" s="4"/>
      <c r="P518" s="4"/>
      <c r="Q518" s="4"/>
      <c r="R518" s="4"/>
      <c r="S518" s="4"/>
      <c r="T518" s="4"/>
    </row>
    <row r="519" spans="10:20" x14ac:dyDescent="0.2">
      <c r="J519" s="4"/>
      <c r="K519" s="4"/>
      <c r="L519" s="4"/>
      <c r="M519" s="4"/>
      <c r="N519" s="4"/>
      <c r="O519" s="4"/>
      <c r="P519" s="4"/>
      <c r="Q519" s="4"/>
      <c r="R519" s="4"/>
      <c r="S519" s="4"/>
      <c r="T519" s="4"/>
    </row>
    <row r="520" spans="10:20" x14ac:dyDescent="0.2">
      <c r="J520" s="4"/>
      <c r="K520" s="4"/>
      <c r="L520" s="4"/>
      <c r="M520" s="4"/>
      <c r="N520" s="4"/>
      <c r="O520" s="4"/>
      <c r="P520" s="4"/>
      <c r="Q520" s="4"/>
      <c r="R520" s="4"/>
      <c r="S520" s="4"/>
      <c r="T520" s="4"/>
    </row>
    <row r="521" spans="10:20" x14ac:dyDescent="0.2">
      <c r="J521" s="4"/>
      <c r="K521" s="4"/>
      <c r="L521" s="4"/>
      <c r="M521" s="4"/>
      <c r="N521" s="4"/>
      <c r="O521" s="4"/>
      <c r="P521" s="4"/>
      <c r="Q521" s="4"/>
      <c r="R521" s="4"/>
      <c r="S521" s="4"/>
      <c r="T521" s="4"/>
    </row>
    <row r="522" spans="10:20" x14ac:dyDescent="0.2">
      <c r="J522" s="4"/>
      <c r="K522" s="4"/>
      <c r="L522" s="4"/>
      <c r="M522" s="4"/>
      <c r="N522" s="4"/>
      <c r="O522" s="4"/>
      <c r="P522" s="4"/>
      <c r="Q522" s="4"/>
      <c r="R522" s="4"/>
      <c r="S522" s="4"/>
      <c r="T522" s="4"/>
    </row>
    <row r="523" spans="10:20" x14ac:dyDescent="0.2">
      <c r="J523" s="4"/>
      <c r="K523" s="4"/>
      <c r="L523" s="4"/>
      <c r="M523" s="4"/>
      <c r="N523" s="4"/>
      <c r="O523" s="4"/>
      <c r="P523" s="4"/>
      <c r="Q523" s="4"/>
      <c r="R523" s="4"/>
      <c r="S523" s="4"/>
      <c r="T523" s="4"/>
    </row>
    <row r="524" spans="10:20" x14ac:dyDescent="0.2">
      <c r="J524" s="4"/>
      <c r="K524" s="4"/>
      <c r="L524" s="4"/>
      <c r="M524" s="4"/>
      <c r="N524" s="4"/>
      <c r="O524" s="4"/>
      <c r="P524" s="4"/>
      <c r="Q524" s="4"/>
      <c r="R524" s="4"/>
      <c r="S524" s="4"/>
      <c r="T524" s="4"/>
    </row>
    <row r="525" spans="10:20" x14ac:dyDescent="0.2">
      <c r="J525" s="4"/>
      <c r="K525" s="4"/>
      <c r="L525" s="4"/>
      <c r="M525" s="4"/>
      <c r="N525" s="4"/>
      <c r="O525" s="4"/>
      <c r="P525" s="4"/>
      <c r="Q525" s="4"/>
      <c r="R525" s="4"/>
      <c r="S525" s="4"/>
      <c r="T525" s="4"/>
    </row>
    <row r="526" spans="10:20" x14ac:dyDescent="0.2">
      <c r="J526" s="4"/>
      <c r="K526" s="4"/>
      <c r="L526" s="4"/>
      <c r="M526" s="4"/>
      <c r="N526" s="4"/>
      <c r="O526" s="4"/>
      <c r="P526" s="4"/>
      <c r="Q526" s="4"/>
      <c r="R526" s="4"/>
      <c r="S526" s="4"/>
      <c r="T526" s="4"/>
    </row>
    <row r="527" spans="10:20" x14ac:dyDescent="0.2">
      <c r="J527" s="4"/>
      <c r="K527" s="4"/>
      <c r="L527" s="4"/>
      <c r="M527" s="4"/>
      <c r="N527" s="4"/>
      <c r="O527" s="4"/>
      <c r="P527" s="4"/>
      <c r="Q527" s="4"/>
      <c r="R527" s="4"/>
      <c r="S527" s="4"/>
      <c r="T527" s="4"/>
    </row>
    <row r="528" spans="10:20" x14ac:dyDescent="0.2">
      <c r="J528" s="4"/>
      <c r="K528" s="4"/>
      <c r="L528" s="4"/>
      <c r="M528" s="4"/>
      <c r="N528" s="4"/>
      <c r="O528" s="4"/>
      <c r="P528" s="4"/>
      <c r="Q528" s="4"/>
      <c r="R528" s="4"/>
      <c r="S528" s="4"/>
      <c r="T528" s="4"/>
    </row>
    <row r="529" spans="10:20" x14ac:dyDescent="0.2">
      <c r="J529" s="4"/>
      <c r="K529" s="4"/>
      <c r="L529" s="4"/>
      <c r="M529" s="4"/>
      <c r="N529" s="4"/>
      <c r="O529" s="4"/>
      <c r="P529" s="4"/>
      <c r="Q529" s="4"/>
      <c r="R529" s="4"/>
      <c r="S529" s="4"/>
      <c r="T529" s="4"/>
    </row>
    <row r="530" spans="10:20" x14ac:dyDescent="0.2">
      <c r="J530" s="4"/>
      <c r="K530" s="4"/>
      <c r="L530" s="4"/>
      <c r="M530" s="4"/>
      <c r="N530" s="4"/>
      <c r="O530" s="4"/>
      <c r="P530" s="4"/>
      <c r="Q530" s="4"/>
      <c r="R530" s="4"/>
      <c r="S530" s="4"/>
      <c r="T530" s="4"/>
    </row>
    <row r="531" spans="10:20" x14ac:dyDescent="0.2">
      <c r="J531" s="4"/>
      <c r="K531" s="4"/>
      <c r="L531" s="4"/>
      <c r="M531" s="4"/>
      <c r="N531" s="4"/>
      <c r="O531" s="4"/>
      <c r="P531" s="4"/>
      <c r="Q531" s="4"/>
      <c r="R531" s="4"/>
      <c r="S531" s="4"/>
      <c r="T531" s="4"/>
    </row>
    <row r="532" spans="10:20" x14ac:dyDescent="0.2">
      <c r="J532" s="4"/>
      <c r="K532" s="4"/>
      <c r="L532" s="4"/>
      <c r="M532" s="4"/>
      <c r="N532" s="4"/>
      <c r="O532" s="4"/>
      <c r="P532" s="4"/>
      <c r="Q532" s="4"/>
      <c r="R532" s="4"/>
      <c r="S532" s="4"/>
      <c r="T532" s="4"/>
    </row>
    <row r="533" spans="10:20" x14ac:dyDescent="0.2">
      <c r="J533" s="4"/>
      <c r="K533" s="4"/>
      <c r="L533" s="4"/>
      <c r="M533" s="4"/>
      <c r="N533" s="4"/>
      <c r="O533" s="4"/>
      <c r="P533" s="4"/>
      <c r="Q533" s="4"/>
      <c r="R533" s="4"/>
      <c r="S533" s="4"/>
      <c r="T533" s="4"/>
    </row>
    <row r="534" spans="10:20" x14ac:dyDescent="0.2">
      <c r="J534" s="4"/>
      <c r="K534" s="4"/>
      <c r="L534" s="4"/>
      <c r="M534" s="4"/>
      <c r="N534" s="4"/>
      <c r="O534" s="4"/>
      <c r="P534" s="4"/>
      <c r="Q534" s="4"/>
      <c r="R534" s="4"/>
      <c r="S534" s="4"/>
      <c r="T534" s="4"/>
    </row>
    <row r="535" spans="10:20" x14ac:dyDescent="0.2">
      <c r="J535" s="4"/>
      <c r="K535" s="4"/>
      <c r="L535" s="4"/>
      <c r="M535" s="4"/>
      <c r="N535" s="4"/>
      <c r="O535" s="4"/>
      <c r="P535" s="4"/>
      <c r="Q535" s="4"/>
      <c r="R535" s="4"/>
      <c r="S535" s="4"/>
      <c r="T535" s="4"/>
    </row>
    <row r="536" spans="10:20" x14ac:dyDescent="0.2">
      <c r="J536" s="4"/>
      <c r="K536" s="4"/>
      <c r="L536" s="4"/>
      <c r="M536" s="4"/>
      <c r="N536" s="4"/>
      <c r="O536" s="4"/>
      <c r="P536" s="4"/>
      <c r="Q536" s="4"/>
      <c r="R536" s="4"/>
      <c r="S536" s="4"/>
      <c r="T536" s="4"/>
    </row>
    <row r="537" spans="10:20" x14ac:dyDescent="0.2">
      <c r="J537" s="4"/>
      <c r="K537" s="4"/>
      <c r="L537" s="4"/>
      <c r="M537" s="4"/>
      <c r="N537" s="4"/>
      <c r="O537" s="4"/>
      <c r="P537" s="4"/>
      <c r="Q537" s="4"/>
      <c r="R537" s="4"/>
      <c r="S537" s="4"/>
      <c r="T537" s="4"/>
    </row>
    <row r="538" spans="10:20" x14ac:dyDescent="0.2">
      <c r="J538" s="4"/>
      <c r="K538" s="4"/>
      <c r="L538" s="4"/>
      <c r="M538" s="4"/>
      <c r="N538" s="4"/>
      <c r="O538" s="4"/>
      <c r="P538" s="4"/>
      <c r="Q538" s="4"/>
      <c r="R538" s="4"/>
      <c r="S538" s="4"/>
      <c r="T538" s="4"/>
    </row>
    <row r="539" spans="10:20" x14ac:dyDescent="0.2">
      <c r="J539" s="4"/>
      <c r="K539" s="4"/>
      <c r="L539" s="4"/>
      <c r="M539" s="4"/>
      <c r="N539" s="4"/>
      <c r="O539" s="4"/>
      <c r="P539" s="4"/>
      <c r="Q539" s="4"/>
      <c r="R539" s="4"/>
      <c r="S539" s="4"/>
      <c r="T539" s="4"/>
    </row>
    <row r="540" spans="10:20" x14ac:dyDescent="0.2">
      <c r="J540" s="4"/>
      <c r="K540" s="4"/>
      <c r="L540" s="4"/>
      <c r="M540" s="4"/>
      <c r="N540" s="4"/>
      <c r="O540" s="4"/>
      <c r="P540" s="4"/>
      <c r="Q540" s="4"/>
      <c r="R540" s="4"/>
      <c r="S540" s="4"/>
      <c r="T540" s="4"/>
    </row>
    <row r="541" spans="10:20" x14ac:dyDescent="0.2">
      <c r="J541" s="4"/>
      <c r="K541" s="4"/>
      <c r="L541" s="4"/>
      <c r="M541" s="4"/>
      <c r="N541" s="4"/>
      <c r="O541" s="4"/>
      <c r="P541" s="4"/>
      <c r="Q541" s="4"/>
      <c r="R541" s="4"/>
      <c r="S541" s="4"/>
      <c r="T541" s="4"/>
    </row>
    <row r="542" spans="10:20" x14ac:dyDescent="0.2">
      <c r="J542" s="4"/>
      <c r="K542" s="4"/>
      <c r="L542" s="4"/>
      <c r="M542" s="4"/>
      <c r="N542" s="4"/>
      <c r="O542" s="4"/>
      <c r="P542" s="4"/>
      <c r="Q542" s="4"/>
      <c r="R542" s="4"/>
      <c r="S542" s="4"/>
      <c r="T542" s="4"/>
    </row>
    <row r="543" spans="10:20" x14ac:dyDescent="0.2">
      <c r="J543" s="4"/>
      <c r="K543" s="4"/>
      <c r="L543" s="4"/>
      <c r="M543" s="4"/>
      <c r="N543" s="4"/>
      <c r="O543" s="4"/>
      <c r="P543" s="4"/>
      <c r="Q543" s="4"/>
      <c r="R543" s="4"/>
      <c r="S543" s="4"/>
      <c r="T543" s="4"/>
    </row>
    <row r="544" spans="10:20" x14ac:dyDescent="0.2">
      <c r="J544" s="4"/>
      <c r="K544" s="4"/>
      <c r="L544" s="4"/>
      <c r="M544" s="4"/>
      <c r="N544" s="4"/>
      <c r="O544" s="4"/>
      <c r="P544" s="4"/>
      <c r="Q544" s="4"/>
      <c r="R544" s="4"/>
      <c r="S544" s="4"/>
      <c r="T544" s="4"/>
    </row>
    <row r="545" spans="10:20" x14ac:dyDescent="0.2">
      <c r="J545" s="4"/>
      <c r="K545" s="4"/>
      <c r="L545" s="4"/>
      <c r="M545" s="4"/>
      <c r="N545" s="4"/>
      <c r="O545" s="4"/>
      <c r="P545" s="4"/>
      <c r="Q545" s="4"/>
      <c r="R545" s="4"/>
      <c r="S545" s="4"/>
      <c r="T545" s="4"/>
    </row>
    <row r="546" spans="10:20" x14ac:dyDescent="0.2">
      <c r="J546" s="4"/>
      <c r="K546" s="4"/>
      <c r="L546" s="4"/>
      <c r="M546" s="4"/>
      <c r="N546" s="4"/>
      <c r="O546" s="4"/>
      <c r="P546" s="4"/>
      <c r="Q546" s="4"/>
      <c r="R546" s="4"/>
      <c r="S546" s="4"/>
      <c r="T546" s="4"/>
    </row>
    <row r="547" spans="10:20" x14ac:dyDescent="0.2">
      <c r="J547" s="4"/>
      <c r="K547" s="4"/>
      <c r="L547" s="4"/>
      <c r="M547" s="4"/>
      <c r="N547" s="4"/>
      <c r="O547" s="4"/>
      <c r="P547" s="4"/>
      <c r="Q547" s="4"/>
      <c r="R547" s="4"/>
      <c r="S547" s="4"/>
      <c r="T547" s="4"/>
    </row>
    <row r="548" spans="10:20" x14ac:dyDescent="0.2">
      <c r="J548" s="4"/>
      <c r="K548" s="4"/>
      <c r="L548" s="4"/>
      <c r="M548" s="4"/>
      <c r="N548" s="4"/>
      <c r="O548" s="4"/>
      <c r="P548" s="4"/>
      <c r="Q548" s="4"/>
      <c r="R548" s="4"/>
      <c r="S548" s="4"/>
      <c r="T548" s="4"/>
    </row>
    <row r="549" spans="10:20" x14ac:dyDescent="0.2">
      <c r="J549" s="4"/>
      <c r="K549" s="4"/>
      <c r="L549" s="4"/>
      <c r="M549" s="4"/>
      <c r="N549" s="4"/>
      <c r="O549" s="4"/>
      <c r="P549" s="4"/>
      <c r="Q549" s="4"/>
      <c r="R549" s="4"/>
      <c r="S549" s="4"/>
      <c r="T549" s="4"/>
    </row>
    <row r="550" spans="10:20" x14ac:dyDescent="0.2">
      <c r="J550" s="4"/>
      <c r="K550" s="4"/>
      <c r="L550" s="4"/>
      <c r="M550" s="4"/>
      <c r="N550" s="4"/>
      <c r="O550" s="4"/>
      <c r="P550" s="4"/>
      <c r="Q550" s="4"/>
      <c r="R550" s="4"/>
      <c r="S550" s="4"/>
      <c r="T550" s="4"/>
    </row>
    <row r="551" spans="10:20" x14ac:dyDescent="0.2">
      <c r="J551" s="4"/>
      <c r="K551" s="4"/>
      <c r="L551" s="4"/>
      <c r="M551" s="4"/>
      <c r="N551" s="4"/>
      <c r="O551" s="4"/>
      <c r="P551" s="4"/>
      <c r="Q551" s="4"/>
      <c r="R551" s="4"/>
      <c r="S551" s="4"/>
      <c r="T551" s="4"/>
    </row>
    <row r="552" spans="10:20" x14ac:dyDescent="0.2">
      <c r="J552" s="4"/>
      <c r="K552" s="4"/>
      <c r="L552" s="4"/>
      <c r="M552" s="4"/>
      <c r="N552" s="4"/>
      <c r="O552" s="4"/>
      <c r="P552" s="4"/>
      <c r="Q552" s="4"/>
      <c r="R552" s="4"/>
      <c r="S552" s="4"/>
      <c r="T552" s="4"/>
    </row>
    <row r="553" spans="10:20" x14ac:dyDescent="0.2">
      <c r="J553" s="4"/>
      <c r="K553" s="4"/>
      <c r="L553" s="4"/>
      <c r="M553" s="4"/>
      <c r="N553" s="4"/>
      <c r="O553" s="4"/>
      <c r="P553" s="4"/>
      <c r="Q553" s="4"/>
      <c r="R553" s="4"/>
      <c r="S553" s="4"/>
      <c r="T553" s="4"/>
    </row>
    <row r="554" spans="10:20" x14ac:dyDescent="0.2">
      <c r="J554" s="4"/>
      <c r="K554" s="4"/>
      <c r="L554" s="4"/>
      <c r="M554" s="4"/>
      <c r="N554" s="4"/>
      <c r="O554" s="4"/>
      <c r="P554" s="4"/>
      <c r="Q554" s="4"/>
      <c r="R554" s="4"/>
      <c r="S554" s="4"/>
      <c r="T554" s="4"/>
    </row>
    <row r="555" spans="10:20" x14ac:dyDescent="0.2">
      <c r="J555" s="4"/>
      <c r="K555" s="4"/>
      <c r="L555" s="4"/>
      <c r="M555" s="4"/>
      <c r="N555" s="4"/>
      <c r="O555" s="4"/>
      <c r="P555" s="4"/>
      <c r="Q555" s="4"/>
      <c r="R555" s="4"/>
      <c r="S555" s="4"/>
      <c r="T555" s="4"/>
    </row>
    <row r="556" spans="10:20" x14ac:dyDescent="0.2">
      <c r="J556" s="4"/>
      <c r="K556" s="4"/>
      <c r="L556" s="4"/>
      <c r="M556" s="4"/>
      <c r="N556" s="4"/>
      <c r="O556" s="4"/>
      <c r="P556" s="4"/>
      <c r="Q556" s="4"/>
      <c r="R556" s="4"/>
      <c r="S556" s="4"/>
      <c r="T556" s="4"/>
    </row>
    <row r="557" spans="10:20" x14ac:dyDescent="0.2">
      <c r="J557" s="4"/>
      <c r="K557" s="4"/>
      <c r="L557" s="4"/>
      <c r="M557" s="4"/>
      <c r="N557" s="4"/>
      <c r="O557" s="4"/>
      <c r="P557" s="4"/>
      <c r="Q557" s="4"/>
      <c r="R557" s="4"/>
      <c r="S557" s="4"/>
      <c r="T557" s="4"/>
    </row>
    <row r="558" spans="10:20" x14ac:dyDescent="0.2">
      <c r="J558" s="4"/>
      <c r="K558" s="4"/>
      <c r="L558" s="4"/>
      <c r="M558" s="4"/>
      <c r="N558" s="4"/>
      <c r="O558" s="4"/>
      <c r="P558" s="4"/>
      <c r="Q558" s="4"/>
      <c r="R558" s="4"/>
      <c r="S558" s="4"/>
      <c r="T558" s="4"/>
    </row>
    <row r="559" spans="10:20" x14ac:dyDescent="0.2">
      <c r="J559" s="4"/>
      <c r="K559" s="4"/>
      <c r="L559" s="4"/>
      <c r="M559" s="4"/>
      <c r="N559" s="4"/>
      <c r="O559" s="4"/>
      <c r="P559" s="4"/>
      <c r="Q559" s="4"/>
      <c r="R559" s="4"/>
      <c r="S559" s="4"/>
      <c r="T559" s="4"/>
    </row>
    <row r="560" spans="10:20" x14ac:dyDescent="0.2">
      <c r="J560" s="4"/>
      <c r="K560" s="4"/>
      <c r="L560" s="4"/>
      <c r="M560" s="4"/>
      <c r="N560" s="4"/>
      <c r="O560" s="4"/>
      <c r="P560" s="4"/>
      <c r="Q560" s="4"/>
      <c r="R560" s="4"/>
      <c r="S560" s="4"/>
      <c r="T560" s="4"/>
    </row>
    <row r="561" spans="10:20" x14ac:dyDescent="0.2">
      <c r="J561" s="4"/>
      <c r="K561" s="4"/>
      <c r="L561" s="4"/>
      <c r="M561" s="4"/>
      <c r="N561" s="4"/>
      <c r="O561" s="4"/>
      <c r="P561" s="4"/>
      <c r="Q561" s="4"/>
      <c r="R561" s="4"/>
      <c r="S561" s="4"/>
      <c r="T561" s="4"/>
    </row>
    <row r="562" spans="10:20" x14ac:dyDescent="0.2">
      <c r="J562" s="4"/>
      <c r="K562" s="4"/>
      <c r="L562" s="4"/>
      <c r="M562" s="4"/>
      <c r="N562" s="4"/>
      <c r="O562" s="4"/>
      <c r="P562" s="4"/>
      <c r="Q562" s="4"/>
      <c r="R562" s="4"/>
      <c r="S562" s="4"/>
      <c r="T562" s="4"/>
    </row>
    <row r="563" spans="10:20" x14ac:dyDescent="0.2">
      <c r="J563" s="4"/>
      <c r="K563" s="4"/>
      <c r="L563" s="4"/>
      <c r="M563" s="4"/>
      <c r="N563" s="4"/>
      <c r="O563" s="4"/>
      <c r="P563" s="4"/>
      <c r="Q563" s="4"/>
      <c r="R563" s="4"/>
      <c r="S563" s="4"/>
      <c r="T563" s="4"/>
    </row>
    <row r="564" spans="10:20" x14ac:dyDescent="0.2">
      <c r="J564" s="4"/>
      <c r="K564" s="4"/>
      <c r="L564" s="4"/>
      <c r="M564" s="4"/>
      <c r="N564" s="4"/>
      <c r="O564" s="4"/>
      <c r="P564" s="4"/>
      <c r="Q564" s="4"/>
      <c r="R564" s="4"/>
      <c r="S564" s="4"/>
      <c r="T564" s="4"/>
    </row>
    <row r="565" spans="10:20" x14ac:dyDescent="0.2">
      <c r="J565" s="4"/>
      <c r="K565" s="4"/>
      <c r="L565" s="4"/>
      <c r="M565" s="4"/>
      <c r="N565" s="4"/>
      <c r="O565" s="4"/>
      <c r="P565" s="4"/>
      <c r="Q565" s="4"/>
      <c r="R565" s="4"/>
      <c r="S565" s="4"/>
      <c r="T565" s="4"/>
    </row>
    <row r="566" spans="10:20" x14ac:dyDescent="0.2">
      <c r="J566" s="4"/>
      <c r="K566" s="4"/>
      <c r="L566" s="4"/>
      <c r="M566" s="4"/>
      <c r="N566" s="4"/>
      <c r="O566" s="4"/>
      <c r="P566" s="4"/>
      <c r="Q566" s="4"/>
      <c r="R566" s="4"/>
      <c r="S566" s="4"/>
      <c r="T566" s="4"/>
    </row>
    <row r="567" spans="10:20" x14ac:dyDescent="0.2">
      <c r="J567" s="4"/>
      <c r="K567" s="4"/>
      <c r="L567" s="4"/>
      <c r="M567" s="4"/>
      <c r="N567" s="4"/>
      <c r="O567" s="4"/>
      <c r="P567" s="4"/>
      <c r="Q567" s="4"/>
      <c r="R567" s="4"/>
      <c r="S567" s="4"/>
      <c r="T567" s="4"/>
    </row>
    <row r="568" spans="10:20" x14ac:dyDescent="0.2">
      <c r="J568" s="4"/>
      <c r="K568" s="4"/>
      <c r="L568" s="4"/>
      <c r="M568" s="4"/>
      <c r="N568" s="4"/>
      <c r="O568" s="4"/>
      <c r="P568" s="4"/>
      <c r="Q568" s="4"/>
      <c r="R568" s="4"/>
      <c r="S568" s="4"/>
      <c r="T568" s="4"/>
    </row>
    <row r="569" spans="10:20" x14ac:dyDescent="0.2">
      <c r="J569" s="4"/>
      <c r="K569" s="4"/>
      <c r="L569" s="4"/>
      <c r="M569" s="4"/>
      <c r="N569" s="4"/>
      <c r="O569" s="4"/>
      <c r="P569" s="4"/>
      <c r="Q569" s="4"/>
      <c r="R569" s="4"/>
      <c r="S569" s="4"/>
      <c r="T569" s="4"/>
    </row>
    <row r="570" spans="10:20" x14ac:dyDescent="0.2">
      <c r="J570" s="4"/>
      <c r="K570" s="4"/>
      <c r="L570" s="4"/>
      <c r="M570" s="4"/>
      <c r="N570" s="4"/>
      <c r="O570" s="4"/>
      <c r="P570" s="4"/>
      <c r="Q570" s="4"/>
      <c r="R570" s="4"/>
      <c r="S570" s="4"/>
      <c r="T570" s="4"/>
    </row>
    <row r="571" spans="10:20" x14ac:dyDescent="0.2">
      <c r="J571" s="4"/>
      <c r="K571" s="4"/>
      <c r="L571" s="4"/>
      <c r="M571" s="4"/>
      <c r="N571" s="4"/>
      <c r="O571" s="4"/>
      <c r="P571" s="4"/>
      <c r="Q571" s="4"/>
      <c r="R571" s="4"/>
      <c r="S571" s="4"/>
      <c r="T571" s="4"/>
    </row>
    <row r="572" spans="10:20" x14ac:dyDescent="0.2">
      <c r="J572" s="4"/>
      <c r="K572" s="4"/>
      <c r="L572" s="4"/>
      <c r="M572" s="4"/>
      <c r="N572" s="4"/>
      <c r="O572" s="4"/>
      <c r="P572" s="4"/>
      <c r="Q572" s="4"/>
      <c r="R572" s="4"/>
      <c r="S572" s="4"/>
      <c r="T572" s="4"/>
    </row>
    <row r="573" spans="10:20" x14ac:dyDescent="0.2">
      <c r="J573" s="4"/>
      <c r="K573" s="4"/>
      <c r="L573" s="4"/>
      <c r="M573" s="4"/>
      <c r="N573" s="4"/>
      <c r="O573" s="4"/>
      <c r="P573" s="4"/>
      <c r="Q573" s="4"/>
      <c r="R573" s="4"/>
      <c r="S573" s="4"/>
      <c r="T573" s="4"/>
    </row>
    <row r="574" spans="10:20" x14ac:dyDescent="0.2">
      <c r="J574" s="4"/>
      <c r="K574" s="4"/>
      <c r="L574" s="4"/>
      <c r="M574" s="4"/>
      <c r="N574" s="4"/>
      <c r="O574" s="4"/>
      <c r="P574" s="4"/>
      <c r="Q574" s="4"/>
      <c r="R574" s="4"/>
      <c r="S574" s="4"/>
      <c r="T574" s="4"/>
    </row>
    <row r="575" spans="10:20" x14ac:dyDescent="0.2">
      <c r="J575" s="4"/>
      <c r="K575" s="4"/>
      <c r="L575" s="4"/>
      <c r="M575" s="4"/>
      <c r="N575" s="4"/>
      <c r="O575" s="4"/>
      <c r="P575" s="4"/>
      <c r="Q575" s="4"/>
      <c r="R575" s="4"/>
      <c r="S575" s="4"/>
      <c r="T575" s="4"/>
    </row>
    <row r="576" spans="10:20" x14ac:dyDescent="0.2">
      <c r="J576" s="4"/>
      <c r="K576" s="4"/>
      <c r="L576" s="4"/>
      <c r="M576" s="4"/>
      <c r="N576" s="4"/>
      <c r="O576" s="4"/>
      <c r="P576" s="4"/>
      <c r="Q576" s="4"/>
      <c r="R576" s="4"/>
      <c r="S576" s="4"/>
      <c r="T576" s="4"/>
    </row>
    <row r="577" spans="10:20" x14ac:dyDescent="0.2">
      <c r="J577" s="4"/>
      <c r="K577" s="4"/>
      <c r="L577" s="4"/>
      <c r="M577" s="4"/>
      <c r="N577" s="4"/>
      <c r="O577" s="4"/>
      <c r="P577" s="4"/>
      <c r="Q577" s="4"/>
      <c r="R577" s="4"/>
      <c r="S577" s="4"/>
      <c r="T577" s="4"/>
    </row>
    <row r="578" spans="10:20" x14ac:dyDescent="0.2">
      <c r="J578" s="4"/>
      <c r="K578" s="4"/>
      <c r="L578" s="4"/>
      <c r="M578" s="4"/>
      <c r="N578" s="4"/>
      <c r="O578" s="4"/>
      <c r="P578" s="4"/>
      <c r="Q578" s="4"/>
      <c r="R578" s="4"/>
      <c r="S578" s="4"/>
      <c r="T578" s="4"/>
    </row>
    <row r="579" spans="10:20" x14ac:dyDescent="0.2">
      <c r="J579" s="4"/>
      <c r="K579" s="4"/>
      <c r="L579" s="4"/>
      <c r="M579" s="4"/>
      <c r="N579" s="4"/>
      <c r="O579" s="4"/>
      <c r="P579" s="4"/>
      <c r="Q579" s="4"/>
      <c r="R579" s="4"/>
      <c r="S579" s="4"/>
      <c r="T579" s="4"/>
    </row>
    <row r="580" spans="10:20" x14ac:dyDescent="0.2">
      <c r="J580" s="4"/>
      <c r="K580" s="4"/>
      <c r="L580" s="4"/>
      <c r="M580" s="4"/>
      <c r="N580" s="4"/>
      <c r="O580" s="4"/>
      <c r="P580" s="4"/>
      <c r="Q580" s="4"/>
      <c r="R580" s="4"/>
      <c r="S580" s="4"/>
      <c r="T580" s="4"/>
    </row>
    <row r="581" spans="10:20" x14ac:dyDescent="0.2">
      <c r="J581" s="4"/>
      <c r="K581" s="4"/>
      <c r="L581" s="4"/>
      <c r="M581" s="4"/>
      <c r="N581" s="4"/>
      <c r="O581" s="4"/>
      <c r="P581" s="4"/>
      <c r="Q581" s="4"/>
      <c r="R581" s="4"/>
      <c r="S581" s="4"/>
      <c r="T581" s="4"/>
    </row>
    <row r="582" spans="10:20" x14ac:dyDescent="0.2">
      <c r="J582" s="4"/>
      <c r="K582" s="4"/>
      <c r="L582" s="4"/>
      <c r="M582" s="4"/>
      <c r="N582" s="4"/>
      <c r="O582" s="4"/>
      <c r="P582" s="4"/>
      <c r="Q582" s="4"/>
      <c r="R582" s="4"/>
      <c r="S582" s="4"/>
      <c r="T582" s="4"/>
    </row>
    <row r="583" spans="10:20" x14ac:dyDescent="0.2">
      <c r="J583" s="4"/>
      <c r="K583" s="4"/>
      <c r="L583" s="4"/>
      <c r="M583" s="4"/>
      <c r="N583" s="4"/>
      <c r="O583" s="4"/>
      <c r="P583" s="4"/>
      <c r="Q583" s="4"/>
      <c r="R583" s="4"/>
      <c r="S583" s="4"/>
      <c r="T583" s="4"/>
    </row>
    <row r="584" spans="10:20" x14ac:dyDescent="0.2">
      <c r="J584" s="4"/>
      <c r="K584" s="4"/>
      <c r="L584" s="4"/>
      <c r="M584" s="4"/>
      <c r="N584" s="4"/>
      <c r="O584" s="4"/>
      <c r="P584" s="4"/>
      <c r="Q584" s="4"/>
      <c r="R584" s="4"/>
      <c r="S584" s="4"/>
      <c r="T584" s="4"/>
    </row>
    <row r="585" spans="10:20" x14ac:dyDescent="0.2">
      <c r="J585" s="4"/>
      <c r="K585" s="4"/>
      <c r="L585" s="4"/>
      <c r="M585" s="4"/>
      <c r="N585" s="4"/>
      <c r="O585" s="4"/>
      <c r="P585" s="4"/>
      <c r="Q585" s="4"/>
      <c r="R585" s="4"/>
      <c r="S585" s="4"/>
      <c r="T585" s="4"/>
    </row>
    <row r="586" spans="10:20" x14ac:dyDescent="0.2">
      <c r="J586" s="4"/>
      <c r="K586" s="4"/>
      <c r="L586" s="4"/>
      <c r="M586" s="4"/>
      <c r="N586" s="4"/>
      <c r="O586" s="4"/>
      <c r="P586" s="4"/>
      <c r="Q586" s="4"/>
      <c r="R586" s="4"/>
      <c r="S586" s="4"/>
      <c r="T586" s="4"/>
    </row>
    <row r="587" spans="10:20" x14ac:dyDescent="0.2">
      <c r="J587" s="4"/>
      <c r="K587" s="4"/>
      <c r="L587" s="4"/>
      <c r="M587" s="4"/>
      <c r="N587" s="4"/>
      <c r="O587" s="4"/>
      <c r="P587" s="4"/>
      <c r="Q587" s="4"/>
      <c r="R587" s="4"/>
      <c r="S587" s="4"/>
      <c r="T587" s="4"/>
    </row>
    <row r="588" spans="10:20" x14ac:dyDescent="0.2">
      <c r="J588" s="4"/>
      <c r="K588" s="4"/>
      <c r="L588" s="4"/>
      <c r="M588" s="4"/>
      <c r="N588" s="4"/>
      <c r="O588" s="4"/>
      <c r="P588" s="4"/>
      <c r="Q588" s="4"/>
      <c r="R588" s="4"/>
      <c r="S588" s="4"/>
      <c r="T588" s="4"/>
    </row>
    <row r="589" spans="10:20" x14ac:dyDescent="0.2">
      <c r="J589" s="4"/>
      <c r="K589" s="4"/>
      <c r="L589" s="4"/>
      <c r="M589" s="4"/>
      <c r="N589" s="4"/>
      <c r="O589" s="4"/>
      <c r="P589" s="4"/>
      <c r="Q589" s="4"/>
      <c r="R589" s="4"/>
      <c r="S589" s="4"/>
      <c r="T589" s="4"/>
    </row>
    <row r="590" spans="10:20" x14ac:dyDescent="0.2">
      <c r="J590" s="4"/>
      <c r="K590" s="4"/>
      <c r="L590" s="4"/>
      <c r="M590" s="4"/>
      <c r="N590" s="4"/>
      <c r="O590" s="4"/>
      <c r="P590" s="4"/>
      <c r="Q590" s="4"/>
      <c r="R590" s="4"/>
      <c r="S590" s="4"/>
      <c r="T590" s="4"/>
    </row>
    <row r="591" spans="10:20" x14ac:dyDescent="0.2">
      <c r="J591" s="4"/>
      <c r="K591" s="4"/>
      <c r="L591" s="4"/>
      <c r="M591" s="4"/>
      <c r="N591" s="4"/>
      <c r="O591" s="4"/>
      <c r="P591" s="4"/>
      <c r="Q591" s="4"/>
      <c r="R591" s="4"/>
      <c r="S591" s="4"/>
      <c r="T591" s="4"/>
    </row>
    <row r="592" spans="10:20" x14ac:dyDescent="0.2">
      <c r="J592" s="4"/>
      <c r="K592" s="4"/>
      <c r="L592" s="4"/>
      <c r="M592" s="4"/>
      <c r="N592" s="4"/>
      <c r="O592" s="4"/>
      <c r="P592" s="4"/>
      <c r="Q592" s="4"/>
      <c r="R592" s="4"/>
      <c r="S592" s="4"/>
      <c r="T592" s="4"/>
    </row>
    <row r="593" spans="10:20" x14ac:dyDescent="0.2">
      <c r="J593" s="4"/>
      <c r="K593" s="4"/>
      <c r="L593" s="4"/>
      <c r="M593" s="4"/>
      <c r="N593" s="4"/>
      <c r="O593" s="4"/>
      <c r="P593" s="4"/>
      <c r="Q593" s="4"/>
      <c r="R593" s="4"/>
      <c r="S593" s="4"/>
      <c r="T593" s="4"/>
    </row>
    <row r="594" spans="10:20" x14ac:dyDescent="0.2">
      <c r="J594" s="4"/>
      <c r="K594" s="4"/>
      <c r="L594" s="4"/>
      <c r="M594" s="4"/>
      <c r="N594" s="4"/>
      <c r="O594" s="4"/>
      <c r="P594" s="4"/>
      <c r="Q594" s="4"/>
      <c r="R594" s="4"/>
      <c r="S594" s="4"/>
      <c r="T594" s="4"/>
    </row>
    <row r="595" spans="10:20" x14ac:dyDescent="0.2">
      <c r="J595" s="4"/>
      <c r="K595" s="4"/>
      <c r="L595" s="4"/>
      <c r="M595" s="4"/>
      <c r="N595" s="4"/>
      <c r="O595" s="4"/>
      <c r="P595" s="4"/>
      <c r="Q595" s="4"/>
      <c r="R595" s="4"/>
      <c r="S595" s="4"/>
      <c r="T595" s="4"/>
    </row>
    <row r="596" spans="10:20" x14ac:dyDescent="0.2">
      <c r="J596" s="4"/>
      <c r="K596" s="4"/>
      <c r="L596" s="4"/>
      <c r="M596" s="4"/>
      <c r="N596" s="4"/>
      <c r="O596" s="4"/>
      <c r="P596" s="4"/>
      <c r="Q596" s="4"/>
      <c r="R596" s="4"/>
      <c r="S596" s="4"/>
      <c r="T596" s="4"/>
    </row>
    <row r="597" spans="10:20" x14ac:dyDescent="0.2">
      <c r="J597" s="4"/>
      <c r="K597" s="4"/>
      <c r="L597" s="4"/>
      <c r="M597" s="4"/>
      <c r="N597" s="4"/>
      <c r="O597" s="4"/>
      <c r="P597" s="4"/>
      <c r="Q597" s="4"/>
      <c r="R597" s="4"/>
      <c r="S597" s="4"/>
      <c r="T597" s="4"/>
    </row>
    <row r="598" spans="10:20" x14ac:dyDescent="0.2">
      <c r="J598" s="4"/>
      <c r="K598" s="4"/>
      <c r="L598" s="4"/>
      <c r="M598" s="4"/>
      <c r="N598" s="4"/>
      <c r="O598" s="4"/>
      <c r="P598" s="4"/>
      <c r="Q598" s="4"/>
      <c r="R598" s="4"/>
      <c r="S598" s="4"/>
      <c r="T598" s="4"/>
    </row>
    <row r="599" spans="10:20" x14ac:dyDescent="0.2">
      <c r="J599" s="4"/>
      <c r="K599" s="4"/>
      <c r="L599" s="4"/>
      <c r="M599" s="4"/>
      <c r="N599" s="4"/>
      <c r="O599" s="4"/>
      <c r="P599" s="4"/>
      <c r="Q599" s="4"/>
      <c r="R599" s="4"/>
      <c r="S599" s="4"/>
      <c r="T599" s="4"/>
    </row>
    <row r="600" spans="10:20" x14ac:dyDescent="0.2">
      <c r="J600" s="4"/>
      <c r="K600" s="4"/>
      <c r="L600" s="4"/>
      <c r="M600" s="4"/>
      <c r="N600" s="4"/>
      <c r="O600" s="4"/>
      <c r="P600" s="4"/>
      <c r="Q600" s="4"/>
      <c r="R600" s="4"/>
      <c r="S600" s="4"/>
      <c r="T600" s="4"/>
    </row>
    <row r="601" spans="10:20" x14ac:dyDescent="0.2">
      <c r="J601" s="4"/>
      <c r="K601" s="4"/>
      <c r="L601" s="4"/>
      <c r="M601" s="4"/>
      <c r="N601" s="4"/>
      <c r="O601" s="4"/>
      <c r="P601" s="4"/>
      <c r="Q601" s="4"/>
      <c r="R601" s="4"/>
      <c r="S601" s="4"/>
      <c r="T601" s="4"/>
    </row>
    <row r="602" spans="10:20" x14ac:dyDescent="0.2">
      <c r="J602" s="4"/>
      <c r="K602" s="4"/>
      <c r="L602" s="4"/>
      <c r="M602" s="4"/>
      <c r="N602" s="4"/>
      <c r="O602" s="4"/>
      <c r="P602" s="4"/>
      <c r="Q602" s="4"/>
      <c r="R602" s="4"/>
      <c r="S602" s="4"/>
      <c r="T602" s="4"/>
    </row>
    <row r="603" spans="10:20" x14ac:dyDescent="0.2">
      <c r="J603" s="4"/>
      <c r="K603" s="4"/>
      <c r="L603" s="4"/>
      <c r="M603" s="4"/>
      <c r="N603" s="4"/>
      <c r="O603" s="4"/>
      <c r="P603" s="4"/>
      <c r="Q603" s="4"/>
      <c r="R603" s="4"/>
      <c r="S603" s="4"/>
      <c r="T603" s="4"/>
    </row>
    <row r="604" spans="10:20" x14ac:dyDescent="0.2">
      <c r="J604" s="4"/>
      <c r="K604" s="4"/>
      <c r="L604" s="4"/>
      <c r="M604" s="4"/>
      <c r="N604" s="4"/>
      <c r="O604" s="4"/>
      <c r="P604" s="4"/>
      <c r="Q604" s="4"/>
      <c r="R604" s="4"/>
      <c r="S604" s="4"/>
      <c r="T604" s="4"/>
    </row>
    <row r="605" spans="10:20" x14ac:dyDescent="0.2">
      <c r="J605" s="4"/>
      <c r="K605" s="4"/>
      <c r="L605" s="4"/>
      <c r="M605" s="4"/>
      <c r="N605" s="4"/>
      <c r="O605" s="4"/>
      <c r="P605" s="4"/>
      <c r="Q605" s="4"/>
      <c r="R605" s="4"/>
      <c r="S605" s="4"/>
      <c r="T605" s="4"/>
    </row>
    <row r="606" spans="10:20" x14ac:dyDescent="0.2">
      <c r="J606" s="4"/>
      <c r="K606" s="4"/>
      <c r="L606" s="4"/>
      <c r="M606" s="4"/>
      <c r="N606" s="4"/>
      <c r="O606" s="4"/>
      <c r="P606" s="4"/>
      <c r="Q606" s="4"/>
      <c r="R606" s="4"/>
      <c r="S606" s="4"/>
      <c r="T606" s="4"/>
    </row>
    <row r="607" spans="10:20" x14ac:dyDescent="0.2">
      <c r="J607" s="4"/>
      <c r="K607" s="4"/>
      <c r="L607" s="4"/>
      <c r="M607" s="4"/>
      <c r="N607" s="4"/>
      <c r="O607" s="4"/>
      <c r="P607" s="4"/>
      <c r="Q607" s="4"/>
      <c r="R607" s="4"/>
      <c r="S607" s="4"/>
      <c r="T607" s="4"/>
    </row>
    <row r="608" spans="10:20" x14ac:dyDescent="0.2">
      <c r="J608" s="4"/>
      <c r="K608" s="4"/>
      <c r="L608" s="4"/>
      <c r="M608" s="4"/>
      <c r="N608" s="4"/>
      <c r="O608" s="4"/>
      <c r="P608" s="4"/>
      <c r="Q608" s="4"/>
      <c r="R608" s="4"/>
      <c r="S608" s="4"/>
      <c r="T608" s="4"/>
    </row>
    <row r="609" spans="10:20" x14ac:dyDescent="0.2">
      <c r="J609" s="4"/>
      <c r="K609" s="4"/>
      <c r="L609" s="4"/>
      <c r="M609" s="4"/>
      <c r="N609" s="4"/>
      <c r="O609" s="4"/>
      <c r="P609" s="4"/>
      <c r="Q609" s="4"/>
      <c r="R609" s="4"/>
      <c r="S609" s="4"/>
      <c r="T609" s="4"/>
    </row>
    <row r="610" spans="10:20" x14ac:dyDescent="0.2">
      <c r="J610" s="4"/>
      <c r="K610" s="4"/>
      <c r="L610" s="4"/>
      <c r="M610" s="4"/>
      <c r="N610" s="4"/>
      <c r="O610" s="4"/>
      <c r="P610" s="4"/>
      <c r="Q610" s="4"/>
      <c r="R610" s="4"/>
      <c r="S610" s="4"/>
      <c r="T610" s="4"/>
    </row>
    <row r="611" spans="10:20" x14ac:dyDescent="0.2">
      <c r="J611" s="4"/>
      <c r="K611" s="4"/>
      <c r="L611" s="4"/>
      <c r="M611" s="4"/>
      <c r="N611" s="4"/>
      <c r="O611" s="4"/>
      <c r="P611" s="4"/>
      <c r="Q611" s="4"/>
      <c r="R611" s="4"/>
      <c r="S611" s="4"/>
      <c r="T611" s="4"/>
    </row>
    <row r="612" spans="10:20" x14ac:dyDescent="0.2">
      <c r="J612" s="4"/>
      <c r="K612" s="4"/>
      <c r="L612" s="4"/>
      <c r="M612" s="4"/>
      <c r="N612" s="4"/>
      <c r="O612" s="4"/>
      <c r="P612" s="4"/>
      <c r="Q612" s="4"/>
      <c r="R612" s="4"/>
      <c r="S612" s="4"/>
      <c r="T612" s="4"/>
    </row>
    <row r="613" spans="10:20" x14ac:dyDescent="0.2">
      <c r="J613" s="4"/>
      <c r="K613" s="4"/>
      <c r="L613" s="4"/>
      <c r="M613" s="4"/>
      <c r="N613" s="4"/>
      <c r="O613" s="4"/>
      <c r="P613" s="4"/>
      <c r="Q613" s="4"/>
      <c r="R613" s="4"/>
      <c r="S613" s="4"/>
      <c r="T613" s="4"/>
    </row>
    <row r="614" spans="10:20" x14ac:dyDescent="0.2">
      <c r="J614" s="4"/>
      <c r="K614" s="4"/>
      <c r="L614" s="4"/>
      <c r="M614" s="4"/>
      <c r="N614" s="4"/>
      <c r="O614" s="4"/>
      <c r="P614" s="4"/>
      <c r="Q614" s="4"/>
      <c r="R614" s="4"/>
      <c r="S614" s="4"/>
      <c r="T614" s="4"/>
    </row>
    <row r="615" spans="10:20" x14ac:dyDescent="0.2">
      <c r="J615" s="4"/>
      <c r="K615" s="4"/>
      <c r="L615" s="4"/>
      <c r="M615" s="4"/>
      <c r="N615" s="4"/>
      <c r="O615" s="4"/>
      <c r="P615" s="4"/>
      <c r="Q615" s="4"/>
      <c r="R615" s="4"/>
      <c r="S615" s="4"/>
      <c r="T615" s="4"/>
    </row>
    <row r="616" spans="10:20" x14ac:dyDescent="0.2">
      <c r="J616" s="4"/>
      <c r="K616" s="4"/>
      <c r="L616" s="4"/>
      <c r="M616" s="4"/>
      <c r="N616" s="4"/>
      <c r="O616" s="4"/>
      <c r="P616" s="4"/>
      <c r="Q616" s="4"/>
      <c r="R616" s="4"/>
      <c r="S616" s="4"/>
      <c r="T616" s="4"/>
    </row>
    <row r="617" spans="10:20" x14ac:dyDescent="0.2">
      <c r="J617" s="4"/>
      <c r="K617" s="4"/>
      <c r="L617" s="4"/>
      <c r="M617" s="4"/>
      <c r="N617" s="4"/>
      <c r="O617" s="4"/>
      <c r="P617" s="4"/>
      <c r="Q617" s="4"/>
      <c r="R617" s="4"/>
      <c r="S617" s="4"/>
      <c r="T617" s="4"/>
    </row>
    <row r="618" spans="10:20" x14ac:dyDescent="0.2">
      <c r="J618" s="4"/>
      <c r="K618" s="4"/>
      <c r="L618" s="4"/>
      <c r="M618" s="4"/>
      <c r="N618" s="4"/>
      <c r="O618" s="4"/>
      <c r="P618" s="4"/>
      <c r="Q618" s="4"/>
      <c r="R618" s="4"/>
      <c r="S618" s="4"/>
      <c r="T618" s="4"/>
    </row>
    <row r="619" spans="10:20" x14ac:dyDescent="0.2">
      <c r="J619" s="4"/>
      <c r="K619" s="4"/>
      <c r="L619" s="4"/>
      <c r="M619" s="4"/>
      <c r="N619" s="4"/>
      <c r="O619" s="4"/>
      <c r="P619" s="4"/>
      <c r="Q619" s="4"/>
      <c r="R619" s="4"/>
      <c r="S619" s="4"/>
      <c r="T619" s="4"/>
    </row>
    <row r="620" spans="10:20" x14ac:dyDescent="0.2">
      <c r="J620" s="4"/>
      <c r="K620" s="4"/>
      <c r="L620" s="4"/>
      <c r="M620" s="4"/>
      <c r="N620" s="4"/>
      <c r="O620" s="4"/>
      <c r="P620" s="4"/>
      <c r="Q620" s="4"/>
      <c r="R620" s="4"/>
      <c r="S620" s="4"/>
      <c r="T620" s="4"/>
    </row>
    <row r="621" spans="10:20" x14ac:dyDescent="0.2">
      <c r="J621" s="4"/>
      <c r="K621" s="4"/>
      <c r="L621" s="4"/>
      <c r="M621" s="4"/>
      <c r="N621" s="4"/>
      <c r="O621" s="4"/>
      <c r="P621" s="4"/>
      <c r="Q621" s="4"/>
      <c r="R621" s="4"/>
      <c r="S621" s="4"/>
      <c r="T621" s="4"/>
    </row>
    <row r="622" spans="10:20" x14ac:dyDescent="0.2">
      <c r="J622" s="4"/>
      <c r="K622" s="4"/>
      <c r="L622" s="4"/>
      <c r="M622" s="4"/>
      <c r="N622" s="4"/>
      <c r="O622" s="4"/>
      <c r="P622" s="4"/>
      <c r="Q622" s="4"/>
      <c r="R622" s="4"/>
      <c r="S622" s="4"/>
      <c r="T622" s="4"/>
    </row>
    <row r="623" spans="10:20" x14ac:dyDescent="0.2">
      <c r="J623" s="4"/>
      <c r="K623" s="4"/>
      <c r="L623" s="4"/>
      <c r="M623" s="4"/>
      <c r="N623" s="4"/>
      <c r="O623" s="4"/>
      <c r="P623" s="4"/>
      <c r="Q623" s="4"/>
      <c r="R623" s="4"/>
      <c r="S623" s="4"/>
      <c r="T623" s="4"/>
    </row>
    <row r="624" spans="10:20" x14ac:dyDescent="0.2">
      <c r="J624" s="4"/>
      <c r="K624" s="4"/>
      <c r="L624" s="4"/>
      <c r="M624" s="4"/>
      <c r="N624" s="4"/>
      <c r="O624" s="4"/>
      <c r="P624" s="4"/>
      <c r="Q624" s="4"/>
      <c r="R624" s="4"/>
      <c r="S624" s="4"/>
      <c r="T624" s="4"/>
    </row>
    <row r="625" spans="10:20" x14ac:dyDescent="0.2">
      <c r="J625" s="4"/>
      <c r="K625" s="4"/>
      <c r="L625" s="4"/>
      <c r="M625" s="4"/>
      <c r="N625" s="4"/>
      <c r="O625" s="4"/>
      <c r="P625" s="4"/>
      <c r="Q625" s="4"/>
      <c r="R625" s="4"/>
      <c r="S625" s="4"/>
      <c r="T625" s="4"/>
    </row>
    <row r="626" spans="10:20" x14ac:dyDescent="0.2">
      <c r="J626" s="4"/>
      <c r="K626" s="4"/>
      <c r="L626" s="4"/>
      <c r="M626" s="4"/>
      <c r="N626" s="4"/>
      <c r="O626" s="4"/>
      <c r="P626" s="4"/>
      <c r="Q626" s="4"/>
      <c r="R626" s="4"/>
      <c r="S626" s="4"/>
      <c r="T626" s="4"/>
    </row>
    <row r="627" spans="10:20" x14ac:dyDescent="0.2">
      <c r="J627" s="4"/>
      <c r="K627" s="4"/>
      <c r="L627" s="4"/>
      <c r="M627" s="4"/>
      <c r="N627" s="4"/>
      <c r="O627" s="4"/>
      <c r="P627" s="4"/>
      <c r="Q627" s="4"/>
      <c r="R627" s="4"/>
      <c r="S627" s="4"/>
      <c r="T627" s="4"/>
    </row>
    <row r="628" spans="10:20" x14ac:dyDescent="0.2">
      <c r="J628" s="4"/>
      <c r="K628" s="4"/>
      <c r="L628" s="4"/>
      <c r="M628" s="4"/>
      <c r="N628" s="4"/>
      <c r="O628" s="4"/>
      <c r="P628" s="4"/>
      <c r="Q628" s="4"/>
      <c r="R628" s="4"/>
      <c r="S628" s="4"/>
      <c r="T628" s="4"/>
    </row>
    <row r="629" spans="10:20" x14ac:dyDescent="0.2">
      <c r="J629" s="4"/>
      <c r="K629" s="4"/>
      <c r="L629" s="4"/>
      <c r="M629" s="4"/>
      <c r="N629" s="4"/>
      <c r="O629" s="4"/>
      <c r="P629" s="4"/>
      <c r="Q629" s="4"/>
      <c r="R629" s="4"/>
      <c r="S629" s="4"/>
      <c r="T629" s="4"/>
    </row>
    <row r="630" spans="10:20" x14ac:dyDescent="0.2">
      <c r="J630" s="4"/>
      <c r="K630" s="4"/>
      <c r="L630" s="4"/>
      <c r="M630" s="4"/>
      <c r="N630" s="4"/>
      <c r="O630" s="4"/>
      <c r="P630" s="4"/>
      <c r="Q630" s="4"/>
      <c r="R630" s="4"/>
      <c r="S630" s="4"/>
      <c r="T630" s="4"/>
    </row>
    <row r="631" spans="10:20" x14ac:dyDescent="0.2">
      <c r="J631" s="4"/>
      <c r="K631" s="4"/>
      <c r="L631" s="4"/>
      <c r="M631" s="4"/>
      <c r="N631" s="4"/>
      <c r="O631" s="4"/>
      <c r="P631" s="4"/>
      <c r="Q631" s="4"/>
      <c r="R631" s="4"/>
      <c r="S631" s="4"/>
      <c r="T631" s="4"/>
    </row>
    <row r="632" spans="10:20" x14ac:dyDescent="0.2">
      <c r="J632" s="4"/>
      <c r="K632" s="4"/>
      <c r="L632" s="4"/>
      <c r="M632" s="4"/>
      <c r="N632" s="4"/>
      <c r="O632" s="4"/>
      <c r="P632" s="4"/>
      <c r="Q632" s="4"/>
      <c r="R632" s="4"/>
      <c r="S632" s="4"/>
      <c r="T632" s="4"/>
    </row>
    <row r="633" spans="10:20" x14ac:dyDescent="0.2">
      <c r="J633" s="4"/>
      <c r="K633" s="4"/>
      <c r="L633" s="4"/>
      <c r="M633" s="4"/>
      <c r="N633" s="4"/>
      <c r="O633" s="4"/>
      <c r="P633" s="4"/>
      <c r="Q633" s="4"/>
      <c r="R633" s="4"/>
      <c r="S633" s="4"/>
      <c r="T633" s="4"/>
    </row>
    <row r="634" spans="10:20" x14ac:dyDescent="0.2">
      <c r="J634" s="4"/>
      <c r="K634" s="4"/>
      <c r="L634" s="4"/>
      <c r="M634" s="4"/>
      <c r="N634" s="4"/>
      <c r="O634" s="4"/>
      <c r="P634" s="4"/>
      <c r="Q634" s="4"/>
      <c r="R634" s="4"/>
      <c r="S634" s="4"/>
      <c r="T634" s="4"/>
    </row>
    <row r="635" spans="10:20" x14ac:dyDescent="0.2">
      <c r="J635" s="4"/>
      <c r="K635" s="4"/>
      <c r="L635" s="4"/>
      <c r="M635" s="4"/>
      <c r="N635" s="4"/>
      <c r="O635" s="4"/>
      <c r="P635" s="4"/>
      <c r="Q635" s="4"/>
      <c r="R635" s="4"/>
      <c r="S635" s="4"/>
      <c r="T635" s="4"/>
    </row>
    <row r="636" spans="10:20" x14ac:dyDescent="0.2">
      <c r="J636" s="4"/>
      <c r="K636" s="4"/>
      <c r="L636" s="4"/>
      <c r="M636" s="4"/>
      <c r="N636" s="4"/>
      <c r="O636" s="4"/>
      <c r="P636" s="4"/>
      <c r="Q636" s="4"/>
      <c r="R636" s="4"/>
      <c r="S636" s="4"/>
      <c r="T636" s="4"/>
    </row>
    <row r="637" spans="10:20" x14ac:dyDescent="0.2">
      <c r="J637" s="4"/>
      <c r="K637" s="4"/>
      <c r="L637" s="4"/>
      <c r="M637" s="4"/>
      <c r="N637" s="4"/>
      <c r="O637" s="4"/>
      <c r="P637" s="4"/>
      <c r="Q637" s="4"/>
      <c r="R637" s="4"/>
      <c r="S637" s="4"/>
      <c r="T637" s="4"/>
    </row>
    <row r="638" spans="10:20" x14ac:dyDescent="0.2">
      <c r="J638" s="4"/>
      <c r="K638" s="4"/>
      <c r="L638" s="4"/>
      <c r="M638" s="4"/>
      <c r="N638" s="4"/>
      <c r="O638" s="4"/>
      <c r="P638" s="4"/>
      <c r="Q638" s="4"/>
      <c r="R638" s="4"/>
      <c r="S638" s="4"/>
      <c r="T638" s="4"/>
    </row>
    <row r="639" spans="10:20" x14ac:dyDescent="0.2">
      <c r="J639" s="4"/>
      <c r="K639" s="4"/>
      <c r="L639" s="4"/>
      <c r="M639" s="4"/>
      <c r="N639" s="4"/>
      <c r="O639" s="4"/>
      <c r="P639" s="4"/>
      <c r="Q639" s="4"/>
      <c r="R639" s="4"/>
      <c r="S639" s="4"/>
      <c r="T639" s="4"/>
    </row>
    <row r="640" spans="10:20" x14ac:dyDescent="0.2">
      <c r="J640" s="4"/>
      <c r="K640" s="4"/>
      <c r="L640" s="4"/>
      <c r="M640" s="4"/>
      <c r="N640" s="4"/>
      <c r="O640" s="4"/>
      <c r="P640" s="4"/>
      <c r="Q640" s="4"/>
      <c r="R640" s="4"/>
      <c r="S640" s="4"/>
      <c r="T640" s="4"/>
    </row>
    <row r="641" spans="10:20" x14ac:dyDescent="0.2">
      <c r="J641" s="4"/>
      <c r="K641" s="4"/>
      <c r="L641" s="4"/>
      <c r="M641" s="4"/>
      <c r="N641" s="4"/>
      <c r="O641" s="4"/>
      <c r="P641" s="4"/>
      <c r="Q641" s="4"/>
      <c r="R641" s="4"/>
      <c r="S641" s="4"/>
      <c r="T641" s="4"/>
    </row>
    <row r="642" spans="10:20" x14ac:dyDescent="0.2">
      <c r="J642" s="4"/>
      <c r="K642" s="4"/>
      <c r="L642" s="4"/>
      <c r="M642" s="4"/>
      <c r="N642" s="4"/>
      <c r="O642" s="4"/>
      <c r="P642" s="4"/>
      <c r="Q642" s="4"/>
      <c r="R642" s="4"/>
      <c r="S642" s="4"/>
      <c r="T642" s="4"/>
    </row>
    <row r="643" spans="10:20" x14ac:dyDescent="0.2">
      <c r="J643" s="4"/>
      <c r="K643" s="4"/>
      <c r="L643" s="4"/>
      <c r="M643" s="4"/>
      <c r="N643" s="4"/>
      <c r="O643" s="4"/>
      <c r="P643" s="4"/>
      <c r="Q643" s="4"/>
      <c r="R643" s="4"/>
      <c r="S643" s="4"/>
      <c r="T643" s="4"/>
    </row>
    <row r="644" spans="10:20" x14ac:dyDescent="0.2">
      <c r="J644" s="4"/>
      <c r="K644" s="4"/>
      <c r="L644" s="4"/>
      <c r="M644" s="4"/>
      <c r="N644" s="4"/>
      <c r="O644" s="4"/>
      <c r="P644" s="4"/>
      <c r="Q644" s="4"/>
      <c r="R644" s="4"/>
      <c r="S644" s="4"/>
      <c r="T644" s="4"/>
    </row>
    <row r="645" spans="10:20" x14ac:dyDescent="0.2">
      <c r="J645" s="4"/>
      <c r="K645" s="4"/>
      <c r="L645" s="4"/>
      <c r="M645" s="4"/>
      <c r="N645" s="4"/>
      <c r="O645" s="4"/>
      <c r="P645" s="4"/>
      <c r="Q645" s="4"/>
      <c r="R645" s="4"/>
      <c r="S645" s="4"/>
      <c r="T645" s="4"/>
    </row>
    <row r="646" spans="10:20" x14ac:dyDescent="0.2">
      <c r="J646" s="4"/>
      <c r="K646" s="4"/>
      <c r="L646" s="4"/>
      <c r="M646" s="4"/>
      <c r="N646" s="4"/>
      <c r="O646" s="4"/>
      <c r="P646" s="4"/>
      <c r="Q646" s="4"/>
      <c r="R646" s="4"/>
      <c r="S646" s="4"/>
      <c r="T646" s="4"/>
    </row>
    <row r="647" spans="10:20" x14ac:dyDescent="0.2">
      <c r="J647" s="4"/>
      <c r="K647" s="4"/>
      <c r="L647" s="4"/>
      <c r="M647" s="4"/>
      <c r="N647" s="4"/>
      <c r="O647" s="4"/>
      <c r="P647" s="4"/>
      <c r="Q647" s="4"/>
      <c r="R647" s="4"/>
      <c r="S647" s="4"/>
      <c r="T647" s="4"/>
    </row>
    <row r="648" spans="10:20" x14ac:dyDescent="0.2">
      <c r="J648" s="4"/>
      <c r="K648" s="4"/>
      <c r="L648" s="4"/>
      <c r="M648" s="4"/>
      <c r="N648" s="4"/>
      <c r="O648" s="4"/>
      <c r="P648" s="4"/>
      <c r="Q648" s="4"/>
      <c r="R648" s="4"/>
      <c r="S648" s="4"/>
      <c r="T648" s="4"/>
    </row>
    <row r="649" spans="10:20" x14ac:dyDescent="0.2">
      <c r="J649" s="4"/>
      <c r="K649" s="4"/>
      <c r="L649" s="4"/>
      <c r="M649" s="4"/>
      <c r="N649" s="4"/>
      <c r="O649" s="4"/>
      <c r="P649" s="4"/>
      <c r="Q649" s="4"/>
      <c r="R649" s="4"/>
      <c r="S649" s="4"/>
      <c r="T649" s="4"/>
    </row>
    <row r="650" spans="10:20" x14ac:dyDescent="0.2">
      <c r="J650" s="4"/>
      <c r="K650" s="4"/>
      <c r="L650" s="4"/>
      <c r="M650" s="4"/>
      <c r="N650" s="4"/>
      <c r="O650" s="4"/>
      <c r="P650" s="4"/>
      <c r="Q650" s="4"/>
      <c r="R650" s="4"/>
      <c r="S650" s="4"/>
      <c r="T650" s="4"/>
    </row>
    <row r="651" spans="10:20" x14ac:dyDescent="0.2">
      <c r="J651" s="4"/>
      <c r="K651" s="4"/>
      <c r="L651" s="4"/>
      <c r="M651" s="4"/>
      <c r="N651" s="4"/>
      <c r="O651" s="4"/>
      <c r="P651" s="4"/>
      <c r="Q651" s="4"/>
      <c r="R651" s="4"/>
      <c r="S651" s="4"/>
      <c r="T651" s="4"/>
    </row>
    <row r="652" spans="10:20" x14ac:dyDescent="0.2">
      <c r="J652" s="4"/>
      <c r="K652" s="4"/>
      <c r="L652" s="4"/>
      <c r="M652" s="4"/>
      <c r="N652" s="4"/>
      <c r="O652" s="4"/>
      <c r="P652" s="4"/>
      <c r="Q652" s="4"/>
      <c r="R652" s="4"/>
      <c r="S652" s="4"/>
      <c r="T652" s="4"/>
    </row>
    <row r="653" spans="10:20" x14ac:dyDescent="0.2">
      <c r="J653" s="4"/>
      <c r="K653" s="4"/>
      <c r="L653" s="4"/>
      <c r="M653" s="4"/>
      <c r="N653" s="4"/>
      <c r="O653" s="4"/>
      <c r="P653" s="4"/>
      <c r="Q653" s="4"/>
      <c r="R653" s="4"/>
      <c r="S653" s="4"/>
      <c r="T653" s="4"/>
    </row>
    <row r="654" spans="10:20" x14ac:dyDescent="0.2">
      <c r="J654" s="4"/>
      <c r="K654" s="4"/>
      <c r="L654" s="4"/>
      <c r="M654" s="4"/>
      <c r="N654" s="4"/>
      <c r="O654" s="4"/>
      <c r="P654" s="4"/>
      <c r="Q654" s="4"/>
      <c r="R654" s="4"/>
      <c r="S654" s="4"/>
      <c r="T654" s="4"/>
    </row>
    <row r="655" spans="10:20" x14ac:dyDescent="0.2">
      <c r="J655" s="4"/>
      <c r="K655" s="4"/>
      <c r="L655" s="4"/>
      <c r="M655" s="4"/>
      <c r="N655" s="4"/>
      <c r="O655" s="4"/>
      <c r="P655" s="4"/>
      <c r="Q655" s="4"/>
      <c r="R655" s="4"/>
      <c r="S655" s="4"/>
      <c r="T655" s="4"/>
    </row>
    <row r="656" spans="10:20" x14ac:dyDescent="0.2">
      <c r="J656" s="4"/>
      <c r="K656" s="4"/>
      <c r="L656" s="4"/>
      <c r="M656" s="4"/>
      <c r="N656" s="4"/>
      <c r="O656" s="4"/>
      <c r="P656" s="4"/>
      <c r="Q656" s="4"/>
      <c r="R656" s="4"/>
      <c r="S656" s="4"/>
      <c r="T656" s="4"/>
    </row>
    <row r="657" spans="10:20" x14ac:dyDescent="0.2">
      <c r="J657" s="4"/>
      <c r="K657" s="4"/>
      <c r="L657" s="4"/>
      <c r="M657" s="4"/>
      <c r="N657" s="4"/>
      <c r="O657" s="4"/>
      <c r="P657" s="4"/>
      <c r="Q657" s="4"/>
      <c r="R657" s="4"/>
      <c r="S657" s="4"/>
      <c r="T657" s="4"/>
    </row>
    <row r="658" spans="10:20" x14ac:dyDescent="0.2">
      <c r="J658" s="4"/>
      <c r="K658" s="4"/>
      <c r="L658" s="4"/>
      <c r="M658" s="4"/>
      <c r="N658" s="4"/>
      <c r="O658" s="4"/>
      <c r="P658" s="4"/>
      <c r="Q658" s="4"/>
      <c r="R658" s="4"/>
      <c r="S658" s="4"/>
      <c r="T658" s="4"/>
    </row>
    <row r="659" spans="10:20" x14ac:dyDescent="0.2">
      <c r="J659" s="4"/>
      <c r="K659" s="4"/>
      <c r="L659" s="4"/>
      <c r="M659" s="4"/>
      <c r="N659" s="4"/>
      <c r="O659" s="4"/>
      <c r="P659" s="4"/>
      <c r="Q659" s="4"/>
      <c r="R659" s="4"/>
      <c r="S659" s="4"/>
      <c r="T659" s="4"/>
    </row>
    <row r="660" spans="10:20" x14ac:dyDescent="0.2">
      <c r="J660" s="4"/>
      <c r="K660" s="4"/>
      <c r="L660" s="4"/>
      <c r="M660" s="4"/>
      <c r="N660" s="4"/>
      <c r="O660" s="4"/>
      <c r="P660" s="4"/>
      <c r="Q660" s="4"/>
      <c r="R660" s="4"/>
      <c r="S660" s="4"/>
      <c r="T660" s="4"/>
    </row>
    <row r="661" spans="10:20" x14ac:dyDescent="0.2">
      <c r="J661" s="4"/>
      <c r="K661" s="4"/>
      <c r="L661" s="4"/>
      <c r="M661" s="4"/>
      <c r="N661" s="4"/>
      <c r="O661" s="4"/>
      <c r="P661" s="4"/>
      <c r="Q661" s="4"/>
      <c r="R661" s="4"/>
      <c r="S661" s="4"/>
      <c r="T661" s="4"/>
    </row>
    <row r="662" spans="10:20" x14ac:dyDescent="0.2">
      <c r="J662" s="4"/>
      <c r="K662" s="4"/>
      <c r="L662" s="4"/>
      <c r="M662" s="4"/>
      <c r="N662" s="4"/>
      <c r="O662" s="4"/>
      <c r="P662" s="4"/>
      <c r="Q662" s="4"/>
      <c r="R662" s="4"/>
      <c r="S662" s="4"/>
      <c r="T662" s="4"/>
    </row>
    <row r="663" spans="10:20" x14ac:dyDescent="0.2">
      <c r="J663" s="4"/>
      <c r="K663" s="4"/>
      <c r="L663" s="4"/>
      <c r="M663" s="4"/>
      <c r="N663" s="4"/>
      <c r="O663" s="4"/>
      <c r="P663" s="4"/>
      <c r="Q663" s="4"/>
      <c r="R663" s="4"/>
      <c r="S663" s="4"/>
      <c r="T663" s="4"/>
    </row>
    <row r="664" spans="10:20" x14ac:dyDescent="0.2">
      <c r="J664" s="4"/>
      <c r="K664" s="4"/>
      <c r="L664" s="4"/>
      <c r="M664" s="4"/>
      <c r="N664" s="4"/>
      <c r="O664" s="4"/>
      <c r="P664" s="4"/>
      <c r="Q664" s="4"/>
      <c r="R664" s="4"/>
      <c r="S664" s="4"/>
      <c r="T664" s="4"/>
    </row>
    <row r="665" spans="10:20" x14ac:dyDescent="0.2">
      <c r="J665" s="4"/>
      <c r="K665" s="4"/>
      <c r="L665" s="4"/>
      <c r="M665" s="4"/>
      <c r="N665" s="4"/>
      <c r="O665" s="4"/>
      <c r="P665" s="4"/>
      <c r="Q665" s="4"/>
      <c r="R665" s="4"/>
      <c r="S665" s="4"/>
      <c r="T665" s="4"/>
    </row>
    <row r="666" spans="10:20" x14ac:dyDescent="0.2">
      <c r="J666" s="4"/>
      <c r="K666" s="4"/>
      <c r="L666" s="4"/>
      <c r="M666" s="4"/>
      <c r="N666" s="4"/>
      <c r="O666" s="4"/>
      <c r="P666" s="4"/>
      <c r="Q666" s="4"/>
      <c r="R666" s="4"/>
      <c r="S666" s="4"/>
      <c r="T666" s="4"/>
    </row>
    <row r="667" spans="10:20" x14ac:dyDescent="0.2">
      <c r="J667" s="4"/>
      <c r="K667" s="4"/>
      <c r="L667" s="4"/>
      <c r="M667" s="4"/>
      <c r="N667" s="4"/>
      <c r="O667" s="4"/>
      <c r="P667" s="4"/>
      <c r="Q667" s="4"/>
      <c r="R667" s="4"/>
      <c r="S667" s="4"/>
      <c r="T667" s="4"/>
    </row>
    <row r="668" spans="10:20" x14ac:dyDescent="0.2">
      <c r="J668" s="4"/>
      <c r="K668" s="4"/>
      <c r="L668" s="4"/>
      <c r="M668" s="4"/>
      <c r="N668" s="4"/>
      <c r="O668" s="4"/>
      <c r="P668" s="4"/>
      <c r="Q668" s="4"/>
      <c r="R668" s="4"/>
      <c r="S668" s="4"/>
      <c r="T668" s="4"/>
    </row>
    <row r="669" spans="10:20" x14ac:dyDescent="0.2">
      <c r="J669" s="4"/>
      <c r="K669" s="4"/>
      <c r="L669" s="4"/>
      <c r="M669" s="4"/>
      <c r="N669" s="4"/>
      <c r="O669" s="4"/>
      <c r="P669" s="4"/>
      <c r="Q669" s="4"/>
      <c r="R669" s="4"/>
      <c r="S669" s="4"/>
      <c r="T669" s="4"/>
    </row>
    <row r="670" spans="10:20" x14ac:dyDescent="0.2">
      <c r="J670" s="4"/>
      <c r="K670" s="4"/>
      <c r="L670" s="4"/>
      <c r="M670" s="4"/>
      <c r="N670" s="4"/>
      <c r="O670" s="4"/>
      <c r="P670" s="4"/>
      <c r="Q670" s="4"/>
      <c r="R670" s="4"/>
      <c r="S670" s="4"/>
      <c r="T670" s="4"/>
    </row>
    <row r="671" spans="10:20" x14ac:dyDescent="0.2">
      <c r="J671" s="4"/>
      <c r="K671" s="4"/>
      <c r="L671" s="4"/>
      <c r="M671" s="4"/>
      <c r="N671" s="4"/>
      <c r="O671" s="4"/>
      <c r="P671" s="4"/>
      <c r="Q671" s="4"/>
      <c r="R671" s="4"/>
      <c r="S671" s="4"/>
      <c r="T671" s="4"/>
    </row>
    <row r="672" spans="10:20" x14ac:dyDescent="0.2">
      <c r="J672" s="4"/>
      <c r="K672" s="4"/>
      <c r="L672" s="4"/>
      <c r="M672" s="4"/>
      <c r="N672" s="4"/>
      <c r="O672" s="4"/>
      <c r="P672" s="4"/>
      <c r="Q672" s="4"/>
      <c r="R672" s="4"/>
      <c r="S672" s="4"/>
      <c r="T672" s="4"/>
    </row>
    <row r="673" spans="10:20" x14ac:dyDescent="0.2">
      <c r="J673" s="4"/>
      <c r="K673" s="4"/>
      <c r="L673" s="4"/>
      <c r="M673" s="4"/>
      <c r="N673" s="4"/>
      <c r="O673" s="4"/>
      <c r="P673" s="4"/>
      <c r="Q673" s="4"/>
      <c r="R673" s="4"/>
      <c r="S673" s="4"/>
      <c r="T673" s="4"/>
    </row>
    <row r="674" spans="10:20" x14ac:dyDescent="0.2">
      <c r="J674" s="4"/>
      <c r="K674" s="4"/>
      <c r="L674" s="4"/>
      <c r="M674" s="4"/>
      <c r="N674" s="4"/>
      <c r="O674" s="4"/>
      <c r="P674" s="4"/>
      <c r="Q674" s="4"/>
      <c r="R674" s="4"/>
      <c r="S674" s="4"/>
      <c r="T674" s="4"/>
    </row>
    <row r="675" spans="10:20" x14ac:dyDescent="0.2">
      <c r="J675" s="4"/>
      <c r="K675" s="4"/>
      <c r="L675" s="4"/>
      <c r="M675" s="4"/>
      <c r="N675" s="4"/>
      <c r="O675" s="4"/>
      <c r="P675" s="4"/>
      <c r="Q675" s="4"/>
      <c r="R675" s="4"/>
      <c r="S675" s="4"/>
      <c r="T675" s="4"/>
    </row>
    <row r="676" spans="10:20" x14ac:dyDescent="0.2">
      <c r="J676" s="4"/>
      <c r="K676" s="4"/>
      <c r="L676" s="4"/>
      <c r="M676" s="4"/>
      <c r="N676" s="4"/>
      <c r="O676" s="4"/>
      <c r="P676" s="4"/>
      <c r="Q676" s="4"/>
      <c r="R676" s="4"/>
      <c r="S676" s="4"/>
      <c r="T676" s="4"/>
    </row>
    <row r="677" spans="10:20" x14ac:dyDescent="0.2">
      <c r="J677" s="4"/>
      <c r="K677" s="4"/>
      <c r="L677" s="4"/>
      <c r="M677" s="4"/>
      <c r="N677" s="4"/>
      <c r="O677" s="4"/>
      <c r="P677" s="4"/>
      <c r="Q677" s="4"/>
      <c r="R677" s="4"/>
      <c r="S677" s="4"/>
      <c r="T677" s="4"/>
    </row>
    <row r="678" spans="10:20" x14ac:dyDescent="0.2">
      <c r="J678" s="4"/>
      <c r="K678" s="4"/>
      <c r="L678" s="4"/>
      <c r="M678" s="4"/>
      <c r="N678" s="4"/>
      <c r="O678" s="4"/>
      <c r="P678" s="4"/>
      <c r="Q678" s="4"/>
      <c r="R678" s="4"/>
      <c r="S678" s="4"/>
      <c r="T678" s="4"/>
    </row>
    <row r="679" spans="10:20" x14ac:dyDescent="0.2">
      <c r="J679" s="4"/>
      <c r="K679" s="4"/>
      <c r="L679" s="4"/>
      <c r="M679" s="4"/>
      <c r="N679" s="4"/>
      <c r="O679" s="4"/>
      <c r="P679" s="4"/>
      <c r="Q679" s="4"/>
      <c r="R679" s="4"/>
      <c r="S679" s="4"/>
      <c r="T679" s="4"/>
    </row>
    <row r="680" spans="10:20" x14ac:dyDescent="0.2">
      <c r="J680" s="4"/>
      <c r="K680" s="4"/>
      <c r="L680" s="4"/>
      <c r="M680" s="4"/>
      <c r="N680" s="4"/>
      <c r="O680" s="4"/>
      <c r="P680" s="4"/>
      <c r="Q680" s="4"/>
      <c r="R680" s="4"/>
      <c r="S680" s="4"/>
      <c r="T680" s="4"/>
    </row>
    <row r="681" spans="10:20" x14ac:dyDescent="0.2">
      <c r="J681" s="4"/>
      <c r="K681" s="4"/>
      <c r="L681" s="4"/>
      <c r="M681" s="4"/>
      <c r="N681" s="4"/>
      <c r="O681" s="4"/>
      <c r="P681" s="4"/>
      <c r="Q681" s="4"/>
      <c r="R681" s="4"/>
      <c r="S681" s="4"/>
      <c r="T681" s="4"/>
    </row>
    <row r="682" spans="10:20" x14ac:dyDescent="0.2">
      <c r="J682" s="4"/>
      <c r="K682" s="4"/>
      <c r="L682" s="4"/>
      <c r="M682" s="4"/>
      <c r="N682" s="4"/>
      <c r="O682" s="4"/>
      <c r="P682" s="4"/>
      <c r="Q682" s="4"/>
      <c r="R682" s="4"/>
      <c r="S682" s="4"/>
      <c r="T682" s="4"/>
    </row>
    <row r="683" spans="10:20" x14ac:dyDescent="0.2">
      <c r="J683" s="4"/>
      <c r="K683" s="4"/>
      <c r="L683" s="4"/>
      <c r="M683" s="4"/>
      <c r="N683" s="4"/>
      <c r="O683" s="4"/>
      <c r="P683" s="4"/>
      <c r="Q683" s="4"/>
      <c r="R683" s="4"/>
      <c r="S683" s="4"/>
      <c r="T683" s="4"/>
    </row>
    <row r="684" spans="10:20" x14ac:dyDescent="0.2">
      <c r="J684" s="4"/>
      <c r="K684" s="4"/>
      <c r="L684" s="4"/>
      <c r="M684" s="4"/>
      <c r="N684" s="4"/>
      <c r="O684" s="4"/>
      <c r="P684" s="4"/>
      <c r="Q684" s="4"/>
      <c r="R684" s="4"/>
      <c r="S684" s="4"/>
      <c r="T684" s="4"/>
    </row>
    <row r="685" spans="10:20" x14ac:dyDescent="0.2">
      <c r="J685" s="4"/>
      <c r="K685" s="4"/>
      <c r="L685" s="4"/>
      <c r="M685" s="4"/>
      <c r="N685" s="4"/>
      <c r="O685" s="4"/>
      <c r="P685" s="4"/>
      <c r="Q685" s="4"/>
      <c r="R685" s="4"/>
      <c r="S685" s="4"/>
      <c r="T685" s="4"/>
    </row>
    <row r="686" spans="10:20" x14ac:dyDescent="0.2">
      <c r="J686" s="4"/>
      <c r="K686" s="4"/>
      <c r="L686" s="4"/>
      <c r="M686" s="4"/>
      <c r="N686" s="4"/>
      <c r="O686" s="4"/>
      <c r="P686" s="4"/>
      <c r="Q686" s="4"/>
      <c r="R686" s="4"/>
      <c r="S686" s="4"/>
      <c r="T686" s="4"/>
    </row>
    <row r="687" spans="10:20" x14ac:dyDescent="0.2">
      <c r="J687" s="4"/>
      <c r="K687" s="4"/>
      <c r="L687" s="4"/>
      <c r="M687" s="4"/>
      <c r="N687" s="4"/>
      <c r="O687" s="4"/>
      <c r="P687" s="4"/>
      <c r="Q687" s="4"/>
      <c r="R687" s="4"/>
      <c r="S687" s="4"/>
      <c r="T687" s="4"/>
    </row>
    <row r="688" spans="10:20" x14ac:dyDescent="0.2">
      <c r="J688" s="4"/>
      <c r="K688" s="4"/>
      <c r="L688" s="4"/>
      <c r="M688" s="4"/>
      <c r="N688" s="4"/>
      <c r="O688" s="4"/>
      <c r="P688" s="4"/>
      <c r="Q688" s="4"/>
      <c r="R688" s="4"/>
      <c r="S688" s="4"/>
      <c r="T688" s="4"/>
    </row>
    <row r="689" spans="10:20" x14ac:dyDescent="0.2">
      <c r="J689" s="4"/>
      <c r="K689" s="4"/>
      <c r="L689" s="4"/>
      <c r="M689" s="4"/>
      <c r="N689" s="4"/>
      <c r="O689" s="4"/>
      <c r="P689" s="4"/>
      <c r="Q689" s="4"/>
      <c r="R689" s="4"/>
      <c r="S689" s="4"/>
      <c r="T689" s="4"/>
    </row>
    <row r="690" spans="10:20" x14ac:dyDescent="0.2">
      <c r="J690" s="4"/>
      <c r="K690" s="4"/>
      <c r="L690" s="4"/>
      <c r="M690" s="4"/>
      <c r="N690" s="4"/>
      <c r="O690" s="4"/>
      <c r="P690" s="4"/>
      <c r="Q690" s="4"/>
      <c r="R690" s="4"/>
      <c r="S690" s="4"/>
      <c r="T690" s="4"/>
    </row>
    <row r="691" spans="10:20" x14ac:dyDescent="0.2">
      <c r="J691" s="4"/>
      <c r="K691" s="4"/>
      <c r="L691" s="4"/>
      <c r="M691" s="4"/>
      <c r="N691" s="4"/>
      <c r="O691" s="4"/>
      <c r="P691" s="4"/>
      <c r="Q691" s="4"/>
      <c r="R691" s="4"/>
      <c r="S691" s="4"/>
      <c r="T691" s="4"/>
    </row>
    <row r="692" spans="10:20" x14ac:dyDescent="0.2">
      <c r="J692" s="4"/>
      <c r="K692" s="4"/>
      <c r="L692" s="4"/>
      <c r="M692" s="4"/>
      <c r="N692" s="4"/>
      <c r="O692" s="4"/>
      <c r="P692" s="4"/>
      <c r="Q692" s="4"/>
      <c r="R692" s="4"/>
      <c r="S692" s="4"/>
      <c r="T692" s="4"/>
    </row>
    <row r="693" spans="10:20" x14ac:dyDescent="0.2">
      <c r="J693" s="4"/>
      <c r="K693" s="4"/>
      <c r="L693" s="4"/>
      <c r="M693" s="4"/>
      <c r="N693" s="4"/>
      <c r="O693" s="4"/>
      <c r="P693" s="4"/>
      <c r="Q693" s="4"/>
      <c r="R693" s="4"/>
      <c r="S693" s="4"/>
      <c r="T693" s="4"/>
    </row>
    <row r="694" spans="10:20" x14ac:dyDescent="0.2">
      <c r="J694" s="4"/>
      <c r="K694" s="4"/>
      <c r="L694" s="4"/>
      <c r="M694" s="4"/>
      <c r="N694" s="4"/>
      <c r="O694" s="4"/>
      <c r="P694" s="4"/>
      <c r="Q694" s="4"/>
      <c r="R694" s="4"/>
      <c r="S694" s="4"/>
      <c r="T694" s="4"/>
    </row>
    <row r="695" spans="10:20" x14ac:dyDescent="0.2">
      <c r="J695" s="4"/>
      <c r="K695" s="4"/>
      <c r="L695" s="4"/>
      <c r="M695" s="4"/>
      <c r="N695" s="4"/>
      <c r="O695" s="4"/>
      <c r="P695" s="4"/>
      <c r="Q695" s="4"/>
      <c r="R695" s="4"/>
      <c r="S695" s="4"/>
      <c r="T695" s="4"/>
    </row>
    <row r="696" spans="10:20" x14ac:dyDescent="0.2">
      <c r="J696" s="4"/>
      <c r="K696" s="4"/>
      <c r="L696" s="4"/>
      <c r="M696" s="4"/>
      <c r="N696" s="4"/>
      <c r="O696" s="4"/>
      <c r="P696" s="4"/>
      <c r="Q696" s="4"/>
      <c r="R696" s="4"/>
      <c r="S696" s="4"/>
      <c r="T696" s="4"/>
    </row>
    <row r="697" spans="10:20" x14ac:dyDescent="0.2">
      <c r="J697" s="4"/>
      <c r="K697" s="4"/>
      <c r="L697" s="4"/>
      <c r="M697" s="4"/>
      <c r="N697" s="4"/>
      <c r="O697" s="4"/>
      <c r="P697" s="4"/>
      <c r="Q697" s="4"/>
      <c r="R697" s="4"/>
      <c r="S697" s="4"/>
      <c r="T697" s="4"/>
    </row>
    <row r="698" spans="10:20" x14ac:dyDescent="0.2">
      <c r="J698" s="4"/>
      <c r="K698" s="4"/>
      <c r="L698" s="4"/>
      <c r="M698" s="4"/>
      <c r="N698" s="4"/>
      <c r="O698" s="4"/>
      <c r="P698" s="4"/>
      <c r="Q698" s="4"/>
      <c r="R698" s="4"/>
      <c r="S698" s="4"/>
      <c r="T698" s="4"/>
    </row>
    <row r="699" spans="10:20" x14ac:dyDescent="0.2">
      <c r="J699" s="4"/>
      <c r="K699" s="4"/>
      <c r="L699" s="4"/>
      <c r="M699" s="4"/>
      <c r="N699" s="4"/>
      <c r="O699" s="4"/>
      <c r="P699" s="4"/>
      <c r="Q699" s="4"/>
      <c r="R699" s="4"/>
      <c r="S699" s="4"/>
      <c r="T699" s="4"/>
    </row>
    <row r="700" spans="10:20" x14ac:dyDescent="0.2">
      <c r="J700" s="4"/>
      <c r="K700" s="4"/>
      <c r="L700" s="4"/>
      <c r="M700" s="4"/>
      <c r="N700" s="4"/>
      <c r="O700" s="4"/>
      <c r="P700" s="4"/>
      <c r="Q700" s="4"/>
      <c r="R700" s="4"/>
      <c r="S700" s="4"/>
      <c r="T700" s="4"/>
    </row>
    <row r="701" spans="10:20" x14ac:dyDescent="0.2">
      <c r="J701" s="4"/>
      <c r="K701" s="4"/>
      <c r="L701" s="4"/>
      <c r="M701" s="4"/>
      <c r="N701" s="4"/>
      <c r="O701" s="4"/>
      <c r="P701" s="4"/>
      <c r="Q701" s="4"/>
      <c r="R701" s="4"/>
      <c r="S701" s="4"/>
      <c r="T701" s="4"/>
    </row>
    <row r="702" spans="10:20" x14ac:dyDescent="0.2">
      <c r="J702" s="4"/>
      <c r="K702" s="4"/>
      <c r="L702" s="4"/>
      <c r="M702" s="4"/>
      <c r="N702" s="4"/>
      <c r="O702" s="4"/>
      <c r="P702" s="4"/>
      <c r="Q702" s="4"/>
      <c r="R702" s="4"/>
      <c r="S702" s="4"/>
      <c r="T702" s="4"/>
    </row>
    <row r="703" spans="10:20" x14ac:dyDescent="0.2">
      <c r="J703" s="4"/>
      <c r="K703" s="4"/>
      <c r="L703" s="4"/>
      <c r="M703" s="4"/>
      <c r="N703" s="4"/>
      <c r="O703" s="4"/>
      <c r="P703" s="4"/>
      <c r="Q703" s="4"/>
      <c r="R703" s="4"/>
      <c r="S703" s="4"/>
      <c r="T703" s="4"/>
    </row>
    <row r="704" spans="10:20" x14ac:dyDescent="0.2">
      <c r="J704" s="4"/>
      <c r="K704" s="4"/>
      <c r="L704" s="4"/>
      <c r="M704" s="4"/>
      <c r="N704" s="4"/>
      <c r="O704" s="4"/>
      <c r="P704" s="4"/>
      <c r="Q704" s="4"/>
      <c r="R704" s="4"/>
      <c r="S704" s="4"/>
      <c r="T704" s="4"/>
    </row>
    <row r="705" spans="10:20" x14ac:dyDescent="0.2">
      <c r="J705" s="4"/>
      <c r="K705" s="4"/>
      <c r="L705" s="4"/>
      <c r="M705" s="4"/>
      <c r="N705" s="4"/>
      <c r="O705" s="4"/>
      <c r="P705" s="4"/>
      <c r="Q705" s="4"/>
      <c r="R705" s="4"/>
      <c r="S705" s="4"/>
      <c r="T705" s="4"/>
    </row>
    <row r="706" spans="10:20" x14ac:dyDescent="0.2">
      <c r="J706" s="4"/>
      <c r="K706" s="4"/>
      <c r="L706" s="4"/>
      <c r="M706" s="4"/>
      <c r="N706" s="4"/>
      <c r="O706" s="4"/>
      <c r="P706" s="4"/>
      <c r="Q706" s="4"/>
      <c r="R706" s="4"/>
      <c r="S706" s="4"/>
      <c r="T706" s="4"/>
    </row>
    <row r="707" spans="10:20" x14ac:dyDescent="0.2">
      <c r="J707" s="4"/>
      <c r="K707" s="4"/>
      <c r="L707" s="4"/>
      <c r="M707" s="4"/>
      <c r="N707" s="4"/>
      <c r="O707" s="4"/>
      <c r="P707" s="4"/>
      <c r="Q707" s="4"/>
      <c r="R707" s="4"/>
      <c r="S707" s="4"/>
      <c r="T707" s="4"/>
    </row>
    <row r="708" spans="10:20" x14ac:dyDescent="0.2">
      <c r="J708" s="4"/>
      <c r="K708" s="4"/>
      <c r="L708" s="4"/>
      <c r="M708" s="4"/>
      <c r="N708" s="4"/>
      <c r="O708" s="4"/>
      <c r="P708" s="4"/>
      <c r="Q708" s="4"/>
      <c r="R708" s="4"/>
      <c r="S708" s="4"/>
      <c r="T708" s="4"/>
    </row>
    <row r="709" spans="10:20" x14ac:dyDescent="0.2">
      <c r="J709" s="4"/>
      <c r="K709" s="4"/>
      <c r="L709" s="4"/>
      <c r="M709" s="4"/>
      <c r="N709" s="4"/>
      <c r="O709" s="4"/>
      <c r="P709" s="4"/>
      <c r="Q709" s="4"/>
      <c r="R709" s="4"/>
      <c r="S709" s="4"/>
      <c r="T709" s="4"/>
    </row>
    <row r="710" spans="10:20" x14ac:dyDescent="0.2">
      <c r="J710" s="4"/>
      <c r="K710" s="4"/>
      <c r="L710" s="4"/>
      <c r="M710" s="4"/>
      <c r="N710" s="4"/>
      <c r="O710" s="4"/>
      <c r="P710" s="4"/>
      <c r="Q710" s="4"/>
      <c r="R710" s="4"/>
      <c r="S710" s="4"/>
      <c r="T710" s="4"/>
    </row>
    <row r="711" spans="10:20" x14ac:dyDescent="0.2">
      <c r="J711" s="4"/>
      <c r="K711" s="4"/>
      <c r="L711" s="4"/>
      <c r="M711" s="4"/>
      <c r="N711" s="4"/>
      <c r="O711" s="4"/>
      <c r="P711" s="4"/>
      <c r="Q711" s="4"/>
      <c r="R711" s="4"/>
      <c r="S711" s="4"/>
      <c r="T711" s="4"/>
    </row>
    <row r="712" spans="10:20" x14ac:dyDescent="0.2">
      <c r="J712" s="4"/>
      <c r="K712" s="4"/>
      <c r="L712" s="4"/>
      <c r="M712" s="4"/>
      <c r="N712" s="4"/>
      <c r="O712" s="4"/>
      <c r="P712" s="4"/>
      <c r="Q712" s="4"/>
      <c r="R712" s="4"/>
      <c r="S712" s="4"/>
      <c r="T712" s="4"/>
    </row>
    <row r="713" spans="10:20" x14ac:dyDescent="0.2">
      <c r="J713" s="4"/>
      <c r="K713" s="4"/>
      <c r="L713" s="4"/>
      <c r="M713" s="4"/>
      <c r="N713" s="4"/>
      <c r="O713" s="4"/>
      <c r="P713" s="4"/>
      <c r="Q713" s="4"/>
      <c r="R713" s="4"/>
      <c r="S713" s="4"/>
      <c r="T713" s="4"/>
    </row>
    <row r="714" spans="10:20" x14ac:dyDescent="0.2">
      <c r="J714" s="4"/>
      <c r="K714" s="4"/>
      <c r="L714" s="4"/>
      <c r="M714" s="4"/>
      <c r="N714" s="4"/>
      <c r="O714" s="4"/>
      <c r="P714" s="4"/>
      <c r="Q714" s="4"/>
      <c r="R714" s="4"/>
      <c r="S714" s="4"/>
      <c r="T714" s="4"/>
    </row>
    <row r="715" spans="10:20" x14ac:dyDescent="0.2">
      <c r="J715" s="4"/>
      <c r="K715" s="4"/>
      <c r="L715" s="4"/>
      <c r="M715" s="4"/>
      <c r="N715" s="4"/>
      <c r="O715" s="4"/>
      <c r="P715" s="4"/>
      <c r="Q715" s="4"/>
      <c r="R715" s="4"/>
      <c r="S715" s="4"/>
      <c r="T715" s="4"/>
    </row>
    <row r="716" spans="10:20" x14ac:dyDescent="0.2">
      <c r="J716" s="4"/>
      <c r="K716" s="4"/>
      <c r="L716" s="4"/>
      <c r="M716" s="4"/>
      <c r="N716" s="4"/>
      <c r="O716" s="4"/>
      <c r="P716" s="4"/>
      <c r="Q716" s="4"/>
      <c r="R716" s="4"/>
      <c r="S716" s="4"/>
      <c r="T716" s="4"/>
    </row>
    <row r="717" spans="10:20" x14ac:dyDescent="0.2">
      <c r="J717" s="4"/>
      <c r="K717" s="4"/>
      <c r="L717" s="4"/>
      <c r="M717" s="4"/>
      <c r="N717" s="4"/>
      <c r="O717" s="4"/>
      <c r="P717" s="4"/>
      <c r="Q717" s="4"/>
      <c r="R717" s="4"/>
      <c r="S717" s="4"/>
      <c r="T717" s="4"/>
    </row>
    <row r="718" spans="10:20" x14ac:dyDescent="0.2">
      <c r="J718" s="4"/>
      <c r="K718" s="4"/>
      <c r="L718" s="4"/>
      <c r="M718" s="4"/>
      <c r="N718" s="4"/>
      <c r="O718" s="4"/>
      <c r="P718" s="4"/>
      <c r="Q718" s="4"/>
      <c r="R718" s="4"/>
      <c r="S718" s="4"/>
      <c r="T718" s="4"/>
    </row>
    <row r="719" spans="10:20" x14ac:dyDescent="0.2">
      <c r="J719" s="4"/>
      <c r="K719" s="4"/>
      <c r="L719" s="4"/>
      <c r="M719" s="4"/>
      <c r="N719" s="4"/>
      <c r="O719" s="4"/>
      <c r="P719" s="4"/>
      <c r="Q719" s="4"/>
      <c r="R719" s="4"/>
      <c r="S719" s="4"/>
      <c r="T719" s="4"/>
    </row>
    <row r="720" spans="10:20" x14ac:dyDescent="0.2">
      <c r="J720" s="4"/>
      <c r="K720" s="4"/>
      <c r="L720" s="4"/>
      <c r="M720" s="4"/>
      <c r="N720" s="4"/>
      <c r="O720" s="4"/>
      <c r="P720" s="4"/>
      <c r="Q720" s="4"/>
      <c r="R720" s="4"/>
      <c r="S720" s="4"/>
      <c r="T720" s="4"/>
    </row>
    <row r="721" spans="10:20" x14ac:dyDescent="0.2">
      <c r="J721" s="4"/>
      <c r="K721" s="4"/>
      <c r="L721" s="4"/>
      <c r="M721" s="4"/>
      <c r="N721" s="4"/>
      <c r="O721" s="4"/>
      <c r="P721" s="4"/>
      <c r="Q721" s="4"/>
      <c r="R721" s="4"/>
      <c r="S721" s="4"/>
      <c r="T721" s="4"/>
    </row>
    <row r="722" spans="10:20" x14ac:dyDescent="0.2">
      <c r="J722" s="4"/>
      <c r="K722" s="4"/>
      <c r="L722" s="4"/>
      <c r="M722" s="4"/>
      <c r="N722" s="4"/>
      <c r="O722" s="4"/>
      <c r="P722" s="4"/>
      <c r="Q722" s="4"/>
      <c r="R722" s="4"/>
      <c r="S722" s="4"/>
      <c r="T722" s="4"/>
    </row>
    <row r="723" spans="10:20" x14ac:dyDescent="0.2">
      <c r="J723" s="4"/>
      <c r="K723" s="4"/>
      <c r="L723" s="4"/>
      <c r="M723" s="4"/>
      <c r="N723" s="4"/>
      <c r="O723" s="4"/>
      <c r="P723" s="4"/>
      <c r="Q723" s="4"/>
      <c r="R723" s="4"/>
      <c r="S723" s="4"/>
      <c r="T723" s="4"/>
    </row>
    <row r="724" spans="10:20" x14ac:dyDescent="0.2">
      <c r="J724" s="4"/>
      <c r="K724" s="4"/>
      <c r="L724" s="4"/>
      <c r="M724" s="4"/>
      <c r="N724" s="4"/>
      <c r="O724" s="4"/>
      <c r="P724" s="4"/>
      <c r="Q724" s="4"/>
      <c r="R724" s="4"/>
      <c r="S724" s="4"/>
      <c r="T724" s="4"/>
    </row>
    <row r="725" spans="10:20" x14ac:dyDescent="0.2">
      <c r="J725" s="4"/>
      <c r="K725" s="4"/>
      <c r="L725" s="4"/>
      <c r="M725" s="4"/>
      <c r="N725" s="4"/>
      <c r="O725" s="4"/>
      <c r="P725" s="4"/>
      <c r="Q725" s="4"/>
      <c r="R725" s="4"/>
      <c r="S725" s="4"/>
      <c r="T725" s="4"/>
    </row>
    <row r="726" spans="10:20" x14ac:dyDescent="0.2">
      <c r="J726" s="4"/>
      <c r="K726" s="4"/>
      <c r="L726" s="4"/>
      <c r="M726" s="4"/>
      <c r="N726" s="4"/>
      <c r="O726" s="4"/>
      <c r="P726" s="4"/>
      <c r="Q726" s="4"/>
      <c r="R726" s="4"/>
      <c r="S726" s="4"/>
      <c r="T726" s="4"/>
    </row>
    <row r="727" spans="10:20" x14ac:dyDescent="0.2">
      <c r="J727" s="4"/>
      <c r="K727" s="4"/>
      <c r="L727" s="4"/>
      <c r="M727" s="4"/>
      <c r="N727" s="4"/>
      <c r="O727" s="4"/>
      <c r="P727" s="4"/>
      <c r="Q727" s="4"/>
      <c r="R727" s="4"/>
      <c r="S727" s="4"/>
      <c r="T727" s="4"/>
    </row>
    <row r="728" spans="10:20" x14ac:dyDescent="0.2">
      <c r="J728" s="4"/>
      <c r="K728" s="4"/>
      <c r="L728" s="4"/>
      <c r="M728" s="4"/>
      <c r="N728" s="4"/>
      <c r="O728" s="4"/>
      <c r="P728" s="4"/>
      <c r="Q728" s="4"/>
      <c r="R728" s="4"/>
      <c r="S728" s="4"/>
      <c r="T728" s="4"/>
    </row>
    <row r="729" spans="10:20" x14ac:dyDescent="0.2">
      <c r="J729" s="4"/>
      <c r="K729" s="4"/>
      <c r="L729" s="4"/>
      <c r="M729" s="4"/>
      <c r="N729" s="4"/>
      <c r="O729" s="4"/>
      <c r="P729" s="4"/>
      <c r="Q729" s="4"/>
      <c r="R729" s="4"/>
      <c r="S729" s="4"/>
      <c r="T729" s="4"/>
    </row>
    <row r="730" spans="10:20" x14ac:dyDescent="0.2">
      <c r="J730" s="4"/>
      <c r="K730" s="4"/>
      <c r="L730" s="4"/>
      <c r="M730" s="4"/>
      <c r="N730" s="4"/>
      <c r="O730" s="4"/>
      <c r="P730" s="4"/>
      <c r="Q730" s="4"/>
      <c r="R730" s="4"/>
      <c r="S730" s="4"/>
      <c r="T730" s="4"/>
    </row>
    <row r="731" spans="10:20" x14ac:dyDescent="0.2">
      <c r="J731" s="4"/>
      <c r="K731" s="4"/>
      <c r="L731" s="4"/>
      <c r="M731" s="4"/>
      <c r="N731" s="4"/>
      <c r="O731" s="4"/>
      <c r="P731" s="4"/>
      <c r="Q731" s="4"/>
      <c r="R731" s="4"/>
      <c r="S731" s="4"/>
      <c r="T731" s="4"/>
    </row>
    <row r="732" spans="10:20" x14ac:dyDescent="0.2">
      <c r="J732" s="4"/>
      <c r="K732" s="4"/>
      <c r="L732" s="4"/>
      <c r="M732" s="4"/>
      <c r="N732" s="4"/>
      <c r="O732" s="4"/>
      <c r="P732" s="4"/>
      <c r="Q732" s="4"/>
      <c r="R732" s="4"/>
      <c r="S732" s="4"/>
      <c r="T732" s="4"/>
    </row>
    <row r="733" spans="10:20" x14ac:dyDescent="0.2">
      <c r="J733" s="4"/>
      <c r="K733" s="4"/>
      <c r="L733" s="4"/>
      <c r="M733" s="4"/>
      <c r="N733" s="4"/>
      <c r="O733" s="4"/>
      <c r="P733" s="4"/>
      <c r="Q733" s="4"/>
      <c r="R733" s="4"/>
      <c r="S733" s="4"/>
      <c r="T733" s="4"/>
    </row>
    <row r="734" spans="10:20" x14ac:dyDescent="0.2">
      <c r="J734" s="4"/>
      <c r="K734" s="4"/>
      <c r="L734" s="4"/>
      <c r="M734" s="4"/>
      <c r="N734" s="4"/>
      <c r="O734" s="4"/>
      <c r="P734" s="4"/>
      <c r="Q734" s="4"/>
      <c r="R734" s="4"/>
      <c r="S734" s="4"/>
      <c r="T734" s="4"/>
    </row>
    <row r="735" spans="10:20" x14ac:dyDescent="0.2">
      <c r="J735" s="4"/>
      <c r="K735" s="4"/>
      <c r="L735" s="4"/>
      <c r="M735" s="4"/>
      <c r="N735" s="4"/>
      <c r="O735" s="4"/>
      <c r="P735" s="4"/>
      <c r="Q735" s="4"/>
      <c r="R735" s="4"/>
      <c r="S735" s="4"/>
      <c r="T735" s="4"/>
    </row>
    <row r="736" spans="10:20" x14ac:dyDescent="0.2">
      <c r="J736" s="4"/>
      <c r="K736" s="4"/>
      <c r="L736" s="4"/>
      <c r="M736" s="4"/>
      <c r="N736" s="4"/>
      <c r="O736" s="4"/>
      <c r="P736" s="4"/>
      <c r="Q736" s="4"/>
      <c r="R736" s="4"/>
      <c r="S736" s="4"/>
      <c r="T736" s="4"/>
    </row>
    <row r="737" spans="10:20" x14ac:dyDescent="0.2">
      <c r="J737" s="4"/>
      <c r="K737" s="4"/>
      <c r="L737" s="4"/>
      <c r="M737" s="4"/>
      <c r="N737" s="4"/>
      <c r="O737" s="4"/>
      <c r="P737" s="4"/>
      <c r="Q737" s="4"/>
      <c r="R737" s="4"/>
      <c r="S737" s="4"/>
      <c r="T737" s="4"/>
    </row>
    <row r="738" spans="10:20" x14ac:dyDescent="0.2">
      <c r="J738" s="4"/>
      <c r="K738" s="4"/>
      <c r="L738" s="4"/>
      <c r="M738" s="4"/>
      <c r="N738" s="4"/>
      <c r="O738" s="4"/>
      <c r="P738" s="4"/>
      <c r="Q738" s="4"/>
      <c r="R738" s="4"/>
      <c r="S738" s="4"/>
      <c r="T738" s="4"/>
    </row>
    <row r="739" spans="10:20" x14ac:dyDescent="0.2">
      <c r="J739" s="4"/>
      <c r="K739" s="4"/>
      <c r="L739" s="4"/>
      <c r="M739" s="4"/>
      <c r="N739" s="4"/>
      <c r="O739" s="4"/>
      <c r="P739" s="4"/>
      <c r="Q739" s="4"/>
      <c r="R739" s="4"/>
      <c r="S739" s="4"/>
      <c r="T739" s="4"/>
    </row>
    <row r="740" spans="10:20" x14ac:dyDescent="0.2">
      <c r="J740" s="4"/>
      <c r="K740" s="4"/>
      <c r="L740" s="4"/>
      <c r="M740" s="4"/>
      <c r="N740" s="4"/>
      <c r="O740" s="4"/>
      <c r="P740" s="4"/>
      <c r="Q740" s="4"/>
      <c r="R740" s="4"/>
      <c r="S740" s="4"/>
      <c r="T740" s="4"/>
    </row>
    <row r="741" spans="10:20" x14ac:dyDescent="0.2">
      <c r="J741" s="4"/>
      <c r="K741" s="4"/>
      <c r="L741" s="4"/>
      <c r="M741" s="4"/>
      <c r="N741" s="4"/>
      <c r="O741" s="4"/>
      <c r="P741" s="4"/>
      <c r="Q741" s="4"/>
      <c r="R741" s="4"/>
      <c r="S741" s="4"/>
      <c r="T741" s="4"/>
    </row>
    <row r="742" spans="10:20" x14ac:dyDescent="0.2">
      <c r="J742" s="4"/>
      <c r="K742" s="4"/>
      <c r="L742" s="4"/>
      <c r="M742" s="4"/>
      <c r="N742" s="4"/>
      <c r="O742" s="4"/>
      <c r="P742" s="4"/>
      <c r="Q742" s="4"/>
      <c r="R742" s="4"/>
      <c r="S742" s="4"/>
      <c r="T742" s="4"/>
    </row>
    <row r="743" spans="10:20" x14ac:dyDescent="0.2">
      <c r="J743" s="4"/>
      <c r="K743" s="4"/>
      <c r="L743" s="4"/>
      <c r="M743" s="4"/>
      <c r="N743" s="4"/>
      <c r="O743" s="4"/>
      <c r="P743" s="4"/>
      <c r="Q743" s="4"/>
      <c r="R743" s="4"/>
      <c r="S743" s="4"/>
      <c r="T743" s="4"/>
    </row>
    <row r="744" spans="10:20" x14ac:dyDescent="0.2">
      <c r="J744" s="4"/>
      <c r="K744" s="4"/>
      <c r="L744" s="4"/>
      <c r="M744" s="4"/>
      <c r="N744" s="4"/>
      <c r="O744" s="4"/>
      <c r="P744" s="4"/>
      <c r="Q744" s="4"/>
      <c r="R744" s="4"/>
      <c r="S744" s="4"/>
      <c r="T744" s="4"/>
    </row>
    <row r="745" spans="10:20" x14ac:dyDescent="0.2">
      <c r="J745" s="4"/>
      <c r="K745" s="4"/>
      <c r="L745" s="4"/>
      <c r="M745" s="4"/>
      <c r="N745" s="4"/>
      <c r="O745" s="4"/>
      <c r="P745" s="4"/>
      <c r="Q745" s="4"/>
      <c r="R745" s="4"/>
      <c r="S745" s="4"/>
      <c r="T745" s="4"/>
    </row>
    <row r="746" spans="10:20" x14ac:dyDescent="0.2">
      <c r="J746" s="4"/>
      <c r="K746" s="4"/>
      <c r="L746" s="4"/>
      <c r="M746" s="4"/>
      <c r="N746" s="4"/>
      <c r="O746" s="4"/>
      <c r="P746" s="4"/>
      <c r="Q746" s="4"/>
      <c r="R746" s="4"/>
      <c r="S746" s="4"/>
      <c r="T746" s="4"/>
    </row>
    <row r="747" spans="10:20" x14ac:dyDescent="0.2">
      <c r="J747" s="4"/>
      <c r="K747" s="4"/>
      <c r="L747" s="4"/>
      <c r="M747" s="4"/>
      <c r="N747" s="4"/>
      <c r="O747" s="4"/>
      <c r="P747" s="4"/>
      <c r="Q747" s="4"/>
      <c r="R747" s="4"/>
      <c r="S747" s="4"/>
      <c r="T747" s="4"/>
    </row>
    <row r="748" spans="10:20" x14ac:dyDescent="0.2">
      <c r="J748" s="4"/>
      <c r="K748" s="4"/>
      <c r="L748" s="4"/>
      <c r="M748" s="4"/>
      <c r="N748" s="4"/>
      <c r="O748" s="4"/>
      <c r="P748" s="4"/>
      <c r="Q748" s="4"/>
      <c r="R748" s="4"/>
      <c r="S748" s="4"/>
      <c r="T748" s="4"/>
    </row>
    <row r="749" spans="10:20" x14ac:dyDescent="0.2">
      <c r="J749" s="4"/>
      <c r="K749" s="4"/>
      <c r="L749" s="4"/>
      <c r="M749" s="4"/>
      <c r="N749" s="4"/>
      <c r="O749" s="4"/>
      <c r="P749" s="4"/>
      <c r="Q749" s="4"/>
      <c r="R749" s="4"/>
      <c r="S749" s="4"/>
      <c r="T749" s="4"/>
    </row>
    <row r="750" spans="10:20" x14ac:dyDescent="0.2">
      <c r="J750" s="4"/>
      <c r="K750" s="4"/>
      <c r="L750" s="4"/>
      <c r="M750" s="4"/>
      <c r="N750" s="4"/>
      <c r="O750" s="4"/>
      <c r="P750" s="4"/>
      <c r="Q750" s="4"/>
      <c r="R750" s="4"/>
      <c r="S750" s="4"/>
      <c r="T750" s="4"/>
    </row>
    <row r="751" spans="10:20" x14ac:dyDescent="0.2">
      <c r="J751" s="4"/>
      <c r="K751" s="4"/>
      <c r="L751" s="4"/>
      <c r="M751" s="4"/>
      <c r="N751" s="4"/>
      <c r="O751" s="4"/>
      <c r="P751" s="4"/>
      <c r="Q751" s="4"/>
      <c r="R751" s="4"/>
      <c r="S751" s="4"/>
      <c r="T751" s="4"/>
    </row>
    <row r="752" spans="10:20" x14ac:dyDescent="0.2">
      <c r="J752" s="4"/>
      <c r="K752" s="4"/>
      <c r="L752" s="4"/>
      <c r="M752" s="4"/>
      <c r="N752" s="4"/>
      <c r="O752" s="4"/>
      <c r="P752" s="4"/>
      <c r="Q752" s="4"/>
      <c r="R752" s="4"/>
      <c r="S752" s="4"/>
      <c r="T752" s="4"/>
    </row>
    <row r="753" spans="10:20" x14ac:dyDescent="0.2">
      <c r="J753" s="4"/>
      <c r="K753" s="4"/>
      <c r="L753" s="4"/>
      <c r="M753" s="4"/>
      <c r="N753" s="4"/>
      <c r="O753" s="4"/>
      <c r="P753" s="4"/>
      <c r="Q753" s="4"/>
      <c r="R753" s="4"/>
      <c r="S753" s="4"/>
      <c r="T753" s="4"/>
    </row>
    <row r="754" spans="10:20" x14ac:dyDescent="0.2">
      <c r="J754" s="4"/>
      <c r="K754" s="4"/>
      <c r="L754" s="4"/>
      <c r="M754" s="4"/>
      <c r="N754" s="4"/>
      <c r="O754" s="4"/>
      <c r="P754" s="4"/>
      <c r="Q754" s="4"/>
      <c r="R754" s="4"/>
      <c r="S754" s="4"/>
      <c r="T754" s="4"/>
    </row>
    <row r="755" spans="10:20" x14ac:dyDescent="0.2">
      <c r="J755" s="4"/>
      <c r="K755" s="4"/>
      <c r="L755" s="4"/>
      <c r="M755" s="4"/>
      <c r="N755" s="4"/>
      <c r="O755" s="4"/>
      <c r="P755" s="4"/>
      <c r="Q755" s="4"/>
      <c r="R755" s="4"/>
      <c r="S755" s="4"/>
      <c r="T755" s="4"/>
    </row>
    <row r="756" spans="10:20" x14ac:dyDescent="0.2">
      <c r="J756" s="4"/>
      <c r="K756" s="4"/>
      <c r="L756" s="4"/>
      <c r="M756" s="4"/>
      <c r="N756" s="4"/>
      <c r="O756" s="4"/>
      <c r="P756" s="4"/>
      <c r="Q756" s="4"/>
      <c r="R756" s="4"/>
      <c r="S756" s="4"/>
      <c r="T756" s="4"/>
    </row>
    <row r="757" spans="10:20" x14ac:dyDescent="0.2">
      <c r="J757" s="4"/>
      <c r="K757" s="4"/>
      <c r="L757" s="4"/>
      <c r="M757" s="4"/>
      <c r="N757" s="4"/>
      <c r="O757" s="4"/>
      <c r="P757" s="4"/>
      <c r="Q757" s="4"/>
      <c r="R757" s="4"/>
      <c r="S757" s="4"/>
      <c r="T757" s="4"/>
    </row>
    <row r="758" spans="10:20" x14ac:dyDescent="0.2">
      <c r="J758" s="4"/>
      <c r="K758" s="4"/>
      <c r="L758" s="4"/>
      <c r="M758" s="4"/>
      <c r="N758" s="4"/>
      <c r="O758" s="4"/>
      <c r="P758" s="4"/>
      <c r="Q758" s="4"/>
      <c r="R758" s="4"/>
      <c r="S758" s="4"/>
      <c r="T758" s="4"/>
    </row>
    <row r="759" spans="10:20" x14ac:dyDescent="0.2">
      <c r="J759" s="4"/>
      <c r="K759" s="4"/>
      <c r="L759" s="4"/>
      <c r="M759" s="4"/>
      <c r="N759" s="4"/>
      <c r="O759" s="4"/>
      <c r="P759" s="4"/>
      <c r="Q759" s="4"/>
      <c r="R759" s="4"/>
      <c r="S759" s="4"/>
      <c r="T759" s="4"/>
    </row>
    <row r="760" spans="10:20" x14ac:dyDescent="0.2">
      <c r="J760" s="4"/>
      <c r="K760" s="4"/>
      <c r="L760" s="4"/>
      <c r="M760" s="4"/>
      <c r="N760" s="4"/>
      <c r="O760" s="4"/>
      <c r="P760" s="4"/>
      <c r="Q760" s="4"/>
      <c r="R760" s="4"/>
      <c r="S760" s="4"/>
      <c r="T760" s="4"/>
    </row>
    <row r="761" spans="10:20" x14ac:dyDescent="0.2">
      <c r="J761" s="4"/>
      <c r="K761" s="4"/>
      <c r="L761" s="4"/>
      <c r="M761" s="4"/>
      <c r="N761" s="4"/>
      <c r="O761" s="4"/>
      <c r="P761" s="4"/>
      <c r="Q761" s="4"/>
      <c r="R761" s="4"/>
      <c r="S761" s="4"/>
      <c r="T761" s="4"/>
    </row>
    <row r="762" spans="10:20" x14ac:dyDescent="0.2">
      <c r="J762" s="4"/>
      <c r="K762" s="4"/>
      <c r="L762" s="4"/>
      <c r="M762" s="4"/>
      <c r="N762" s="4"/>
      <c r="O762" s="4"/>
      <c r="P762" s="4"/>
      <c r="Q762" s="4"/>
      <c r="R762" s="4"/>
      <c r="S762" s="4"/>
      <c r="T762" s="4"/>
    </row>
    <row r="763" spans="10:20" x14ac:dyDescent="0.2">
      <c r="J763" s="4"/>
      <c r="K763" s="4"/>
      <c r="L763" s="4"/>
      <c r="M763" s="4"/>
      <c r="N763" s="4"/>
      <c r="O763" s="4"/>
      <c r="P763" s="4"/>
      <c r="Q763" s="4"/>
      <c r="R763" s="4"/>
      <c r="S763" s="4"/>
      <c r="T763" s="4"/>
    </row>
    <row r="764" spans="10:20" x14ac:dyDescent="0.2">
      <c r="J764" s="4"/>
      <c r="K764" s="4"/>
      <c r="L764" s="4"/>
      <c r="M764" s="4"/>
      <c r="N764" s="4"/>
      <c r="O764" s="4"/>
      <c r="P764" s="4"/>
      <c r="Q764" s="4"/>
      <c r="R764" s="4"/>
      <c r="S764" s="4"/>
      <c r="T764" s="4"/>
    </row>
    <row r="765" spans="10:20" x14ac:dyDescent="0.2">
      <c r="J765" s="4"/>
      <c r="K765" s="4"/>
      <c r="L765" s="4"/>
      <c r="M765" s="4"/>
      <c r="N765" s="4"/>
      <c r="O765" s="4"/>
      <c r="P765" s="4"/>
      <c r="Q765" s="4"/>
      <c r="R765" s="4"/>
      <c r="S765" s="4"/>
      <c r="T765" s="4"/>
    </row>
    <row r="766" spans="10:20" x14ac:dyDescent="0.2">
      <c r="J766" s="4"/>
      <c r="K766" s="4"/>
      <c r="L766" s="4"/>
      <c r="M766" s="4"/>
      <c r="N766" s="4"/>
      <c r="O766" s="4"/>
      <c r="P766" s="4"/>
      <c r="Q766" s="4"/>
      <c r="R766" s="4"/>
      <c r="S766" s="4"/>
      <c r="T766" s="4"/>
    </row>
    <row r="767" spans="10:20" x14ac:dyDescent="0.2">
      <c r="J767" s="4"/>
      <c r="K767" s="4"/>
      <c r="L767" s="4"/>
      <c r="M767" s="4"/>
      <c r="N767" s="4"/>
      <c r="O767" s="4"/>
      <c r="P767" s="4"/>
      <c r="Q767" s="4"/>
      <c r="R767" s="4"/>
      <c r="S767" s="4"/>
      <c r="T767" s="4"/>
    </row>
    <row r="768" spans="10:20" x14ac:dyDescent="0.2">
      <c r="J768" s="4"/>
      <c r="K768" s="4"/>
      <c r="L768" s="4"/>
      <c r="M768" s="4"/>
      <c r="N768" s="4"/>
      <c r="O768" s="4"/>
      <c r="P768" s="4"/>
      <c r="Q768" s="4"/>
      <c r="R768" s="4"/>
      <c r="S768" s="4"/>
      <c r="T768" s="4"/>
    </row>
    <row r="769" spans="10:20" x14ac:dyDescent="0.2">
      <c r="J769" s="4"/>
      <c r="K769" s="4"/>
      <c r="L769" s="4"/>
      <c r="M769" s="4"/>
      <c r="N769" s="4"/>
      <c r="O769" s="4"/>
      <c r="P769" s="4"/>
      <c r="Q769" s="4"/>
      <c r="R769" s="4"/>
      <c r="S769" s="4"/>
      <c r="T769" s="4"/>
    </row>
    <row r="770" spans="10:20" x14ac:dyDescent="0.2">
      <c r="J770" s="4"/>
      <c r="K770" s="4"/>
      <c r="L770" s="4"/>
      <c r="M770" s="4"/>
      <c r="N770" s="4"/>
      <c r="O770" s="4"/>
      <c r="P770" s="4"/>
      <c r="Q770" s="4"/>
      <c r="R770" s="4"/>
      <c r="S770" s="4"/>
      <c r="T770" s="4"/>
    </row>
    <row r="771" spans="10:20" x14ac:dyDescent="0.2">
      <c r="J771" s="4"/>
      <c r="K771" s="4"/>
      <c r="L771" s="4"/>
      <c r="M771" s="4"/>
      <c r="N771" s="4"/>
      <c r="O771" s="4"/>
      <c r="P771" s="4"/>
      <c r="Q771" s="4"/>
      <c r="R771" s="4"/>
      <c r="S771" s="4"/>
      <c r="T771" s="4"/>
    </row>
    <row r="772" spans="10:20" x14ac:dyDescent="0.2">
      <c r="J772" s="4"/>
      <c r="K772" s="4"/>
      <c r="L772" s="4"/>
      <c r="M772" s="4"/>
      <c r="N772" s="4"/>
      <c r="O772" s="4"/>
      <c r="P772" s="4"/>
      <c r="Q772" s="4"/>
      <c r="R772" s="4"/>
      <c r="S772" s="4"/>
      <c r="T772" s="4"/>
    </row>
    <row r="773" spans="10:20" x14ac:dyDescent="0.2">
      <c r="J773" s="4"/>
      <c r="K773" s="4"/>
      <c r="L773" s="4"/>
      <c r="M773" s="4"/>
      <c r="N773" s="4"/>
      <c r="O773" s="4"/>
      <c r="P773" s="4"/>
      <c r="Q773" s="4"/>
      <c r="R773" s="4"/>
      <c r="S773" s="4"/>
      <c r="T773" s="4"/>
    </row>
    <row r="774" spans="10:20" x14ac:dyDescent="0.2">
      <c r="J774" s="4"/>
      <c r="K774" s="4"/>
      <c r="L774" s="4"/>
      <c r="M774" s="4"/>
      <c r="N774" s="4"/>
      <c r="O774" s="4"/>
      <c r="P774" s="4"/>
      <c r="Q774" s="4"/>
      <c r="R774" s="4"/>
      <c r="S774" s="4"/>
      <c r="T774" s="4"/>
    </row>
    <row r="775" spans="10:20" x14ac:dyDescent="0.2">
      <c r="J775" s="4"/>
      <c r="K775" s="4"/>
      <c r="L775" s="4"/>
      <c r="M775" s="4"/>
      <c r="N775" s="4"/>
      <c r="O775" s="4"/>
      <c r="P775" s="4"/>
      <c r="Q775" s="4"/>
      <c r="R775" s="4"/>
      <c r="S775" s="4"/>
      <c r="T775" s="4"/>
    </row>
    <row r="776" spans="10:20" x14ac:dyDescent="0.2">
      <c r="J776" s="4"/>
      <c r="K776" s="4"/>
      <c r="L776" s="4"/>
      <c r="M776" s="4"/>
      <c r="N776" s="4"/>
      <c r="O776" s="4"/>
      <c r="P776" s="4"/>
      <c r="Q776" s="4"/>
      <c r="R776" s="4"/>
      <c r="S776" s="4"/>
      <c r="T776" s="4"/>
    </row>
    <row r="777" spans="10:20" x14ac:dyDescent="0.2">
      <c r="J777" s="4"/>
      <c r="K777" s="4"/>
      <c r="L777" s="4"/>
      <c r="M777" s="4"/>
      <c r="N777" s="4"/>
      <c r="O777" s="4"/>
      <c r="P777" s="4"/>
      <c r="Q777" s="4"/>
      <c r="R777" s="4"/>
      <c r="S777" s="4"/>
      <c r="T777" s="4"/>
    </row>
    <row r="778" spans="10:20" x14ac:dyDescent="0.2">
      <c r="J778" s="4"/>
      <c r="K778" s="4"/>
      <c r="L778" s="4"/>
      <c r="M778" s="4"/>
      <c r="N778" s="4"/>
      <c r="O778" s="4"/>
      <c r="P778" s="4"/>
      <c r="Q778" s="4"/>
      <c r="R778" s="4"/>
      <c r="S778" s="4"/>
      <c r="T778" s="4"/>
    </row>
    <row r="779" spans="10:20" x14ac:dyDescent="0.2">
      <c r="J779" s="4"/>
      <c r="K779" s="4"/>
      <c r="L779" s="4"/>
      <c r="M779" s="4"/>
      <c r="N779" s="4"/>
      <c r="O779" s="4"/>
      <c r="P779" s="4"/>
      <c r="Q779" s="4"/>
      <c r="R779" s="4"/>
      <c r="S779" s="4"/>
      <c r="T779" s="4"/>
    </row>
    <row r="780" spans="10:20" x14ac:dyDescent="0.2">
      <c r="J780" s="4"/>
      <c r="K780" s="4"/>
      <c r="L780" s="4"/>
      <c r="M780" s="4"/>
      <c r="N780" s="4"/>
      <c r="O780" s="4"/>
      <c r="P780" s="4"/>
      <c r="Q780" s="4"/>
      <c r="R780" s="4"/>
      <c r="S780" s="4"/>
      <c r="T780" s="4"/>
    </row>
    <row r="781" spans="10:20" x14ac:dyDescent="0.2">
      <c r="J781" s="4"/>
      <c r="K781" s="4"/>
      <c r="L781" s="4"/>
      <c r="M781" s="4"/>
      <c r="N781" s="4"/>
      <c r="O781" s="4"/>
      <c r="P781" s="4"/>
      <c r="Q781" s="4"/>
      <c r="R781" s="4"/>
      <c r="S781" s="4"/>
      <c r="T781" s="4"/>
    </row>
    <row r="782" spans="10:20" x14ac:dyDescent="0.2">
      <c r="J782" s="4"/>
      <c r="K782" s="4"/>
      <c r="L782" s="4"/>
      <c r="M782" s="4"/>
      <c r="N782" s="4"/>
      <c r="O782" s="4"/>
      <c r="P782" s="4"/>
      <c r="Q782" s="4"/>
      <c r="R782" s="4"/>
      <c r="S782" s="4"/>
      <c r="T782" s="4"/>
    </row>
    <row r="783" spans="10:20" x14ac:dyDescent="0.2">
      <c r="J783" s="4"/>
      <c r="K783" s="4"/>
      <c r="L783" s="4"/>
      <c r="M783" s="4"/>
      <c r="N783" s="4"/>
      <c r="O783" s="4"/>
      <c r="P783" s="4"/>
      <c r="Q783" s="4"/>
      <c r="R783" s="4"/>
      <c r="S783" s="4"/>
      <c r="T783" s="4"/>
    </row>
    <row r="784" spans="10:20" x14ac:dyDescent="0.2">
      <c r="J784" s="4"/>
      <c r="K784" s="4"/>
      <c r="L784" s="4"/>
      <c r="M784" s="4"/>
      <c r="N784" s="4"/>
      <c r="O784" s="4"/>
      <c r="P784" s="4"/>
      <c r="Q784" s="4"/>
      <c r="R784" s="4"/>
      <c r="S784" s="4"/>
      <c r="T784" s="4"/>
    </row>
    <row r="785" spans="10:20" x14ac:dyDescent="0.2">
      <c r="J785" s="4"/>
      <c r="K785" s="4"/>
      <c r="L785" s="4"/>
      <c r="M785" s="4"/>
      <c r="N785" s="4"/>
      <c r="O785" s="4"/>
      <c r="P785" s="4"/>
      <c r="Q785" s="4"/>
      <c r="R785" s="4"/>
      <c r="S785" s="4"/>
      <c r="T785" s="4"/>
    </row>
    <row r="786" spans="10:20" x14ac:dyDescent="0.2">
      <c r="J786" s="4"/>
      <c r="K786" s="4"/>
      <c r="L786" s="4"/>
      <c r="M786" s="4"/>
      <c r="N786" s="4"/>
      <c r="O786" s="4"/>
      <c r="P786" s="4"/>
      <c r="Q786" s="4"/>
      <c r="R786" s="4"/>
      <c r="S786" s="4"/>
      <c r="T786" s="4"/>
    </row>
    <row r="787" spans="10:20" x14ac:dyDescent="0.2">
      <c r="J787" s="4"/>
      <c r="K787" s="4"/>
      <c r="L787" s="4"/>
      <c r="M787" s="4"/>
      <c r="N787" s="4"/>
      <c r="O787" s="4"/>
      <c r="P787" s="4"/>
      <c r="Q787" s="4"/>
      <c r="R787" s="4"/>
      <c r="S787" s="4"/>
      <c r="T787" s="4"/>
    </row>
    <row r="788" spans="10:20" x14ac:dyDescent="0.2">
      <c r="J788" s="4"/>
      <c r="K788" s="4"/>
      <c r="L788" s="4"/>
      <c r="M788" s="4"/>
      <c r="N788" s="4"/>
      <c r="O788" s="4"/>
      <c r="P788" s="4"/>
      <c r="Q788" s="4"/>
      <c r="R788" s="4"/>
      <c r="S788" s="4"/>
      <c r="T788" s="4"/>
    </row>
    <row r="789" spans="10:20" x14ac:dyDescent="0.2">
      <c r="J789" s="4"/>
      <c r="K789" s="4"/>
      <c r="L789" s="4"/>
      <c r="M789" s="4"/>
      <c r="N789" s="4"/>
      <c r="O789" s="4"/>
      <c r="P789" s="4"/>
      <c r="Q789" s="4"/>
      <c r="R789" s="4"/>
      <c r="S789" s="4"/>
      <c r="T789" s="4"/>
    </row>
    <row r="790" spans="10:20" x14ac:dyDescent="0.2">
      <c r="J790" s="4"/>
      <c r="K790" s="4"/>
      <c r="L790" s="4"/>
      <c r="M790" s="4"/>
      <c r="N790" s="4"/>
      <c r="O790" s="4"/>
      <c r="P790" s="4"/>
      <c r="Q790" s="4"/>
      <c r="R790" s="4"/>
      <c r="S790" s="4"/>
      <c r="T790" s="4"/>
    </row>
    <row r="791" spans="10:20" x14ac:dyDescent="0.2">
      <c r="J791" s="4"/>
      <c r="K791" s="4"/>
      <c r="L791" s="4"/>
      <c r="M791" s="4"/>
      <c r="N791" s="4"/>
      <c r="O791" s="4"/>
      <c r="P791" s="4"/>
      <c r="Q791" s="4"/>
      <c r="R791" s="4"/>
      <c r="S791" s="4"/>
      <c r="T791" s="4"/>
    </row>
    <row r="792" spans="10:20" x14ac:dyDescent="0.2">
      <c r="J792" s="4"/>
      <c r="K792" s="4"/>
      <c r="L792" s="4"/>
      <c r="M792" s="4"/>
      <c r="N792" s="4"/>
      <c r="O792" s="4"/>
      <c r="P792" s="4"/>
      <c r="Q792" s="4"/>
      <c r="R792" s="4"/>
      <c r="S792" s="4"/>
      <c r="T792" s="4"/>
    </row>
    <row r="793" spans="10:20" x14ac:dyDescent="0.2">
      <c r="J793" s="4"/>
      <c r="K793" s="4"/>
      <c r="L793" s="4"/>
      <c r="M793" s="4"/>
      <c r="N793" s="4"/>
      <c r="O793" s="4"/>
      <c r="P793" s="4"/>
      <c r="Q793" s="4"/>
      <c r="R793" s="4"/>
      <c r="S793" s="4"/>
      <c r="T793" s="4"/>
    </row>
    <row r="794" spans="10:20" x14ac:dyDescent="0.2">
      <c r="J794" s="4"/>
      <c r="K794" s="4"/>
      <c r="L794" s="4"/>
      <c r="M794" s="4"/>
      <c r="N794" s="4"/>
      <c r="O794" s="4"/>
      <c r="P794" s="4"/>
      <c r="Q794" s="4"/>
      <c r="R794" s="4"/>
      <c r="S794" s="4"/>
      <c r="T794" s="4"/>
    </row>
    <row r="795" spans="10:20" x14ac:dyDescent="0.2">
      <c r="J795" s="4"/>
      <c r="K795" s="4"/>
      <c r="L795" s="4"/>
      <c r="M795" s="4"/>
      <c r="N795" s="4"/>
      <c r="O795" s="4"/>
      <c r="P795" s="4"/>
      <c r="Q795" s="4"/>
      <c r="R795" s="4"/>
      <c r="S795" s="4"/>
      <c r="T795" s="4"/>
    </row>
    <row r="796" spans="10:20" x14ac:dyDescent="0.2">
      <c r="J796" s="4"/>
      <c r="K796" s="4"/>
      <c r="L796" s="4"/>
      <c r="M796" s="4"/>
      <c r="N796" s="4"/>
      <c r="O796" s="4"/>
      <c r="P796" s="4"/>
      <c r="Q796" s="4"/>
      <c r="R796" s="4"/>
      <c r="S796" s="4"/>
      <c r="T796" s="4"/>
    </row>
    <row r="797" spans="10:20" x14ac:dyDescent="0.2">
      <c r="J797" s="4"/>
      <c r="K797" s="4"/>
      <c r="L797" s="4"/>
      <c r="M797" s="4"/>
      <c r="N797" s="4"/>
      <c r="O797" s="4"/>
      <c r="P797" s="4"/>
      <c r="Q797" s="4"/>
      <c r="R797" s="4"/>
      <c r="S797" s="4"/>
      <c r="T797" s="4"/>
    </row>
    <row r="798" spans="10:20" x14ac:dyDescent="0.2">
      <c r="J798" s="4"/>
      <c r="K798" s="4"/>
      <c r="L798" s="4"/>
      <c r="M798" s="4"/>
      <c r="N798" s="4"/>
      <c r="O798" s="4"/>
      <c r="P798" s="4"/>
      <c r="Q798" s="4"/>
      <c r="R798" s="4"/>
      <c r="S798" s="4"/>
      <c r="T798" s="4"/>
    </row>
    <row r="799" spans="10:20" x14ac:dyDescent="0.2">
      <c r="J799" s="4"/>
      <c r="K799" s="4"/>
      <c r="L799" s="4"/>
      <c r="M799" s="4"/>
      <c r="N799" s="4"/>
      <c r="O799" s="4"/>
      <c r="P799" s="4"/>
      <c r="Q799" s="4"/>
      <c r="R799" s="4"/>
      <c r="S799" s="4"/>
      <c r="T799" s="4"/>
    </row>
    <row r="800" spans="10:20" x14ac:dyDescent="0.2">
      <c r="J800" s="4"/>
      <c r="K800" s="4"/>
      <c r="L800" s="4"/>
      <c r="M800" s="4"/>
      <c r="N800" s="4"/>
      <c r="O800" s="4"/>
      <c r="P800" s="4"/>
      <c r="Q800" s="4"/>
      <c r="R800" s="4"/>
      <c r="S800" s="4"/>
      <c r="T800" s="4"/>
    </row>
    <row r="801" spans="10:20" x14ac:dyDescent="0.2">
      <c r="J801" s="4"/>
      <c r="K801" s="4"/>
      <c r="L801" s="4"/>
      <c r="M801" s="4"/>
      <c r="N801" s="4"/>
      <c r="O801" s="4"/>
      <c r="P801" s="4"/>
      <c r="Q801" s="4"/>
      <c r="R801" s="4"/>
      <c r="S801" s="4"/>
      <c r="T801" s="4"/>
    </row>
    <row r="802" spans="10:20" x14ac:dyDescent="0.2">
      <c r="J802" s="4"/>
      <c r="K802" s="4"/>
      <c r="L802" s="4"/>
      <c r="M802" s="4"/>
      <c r="N802" s="4"/>
      <c r="O802" s="4"/>
      <c r="P802" s="4"/>
      <c r="Q802" s="4"/>
      <c r="R802" s="4"/>
      <c r="S802" s="4"/>
      <c r="T802" s="4"/>
    </row>
    <row r="803" spans="10:20" x14ac:dyDescent="0.2">
      <c r="J803" s="4"/>
      <c r="K803" s="4"/>
      <c r="L803" s="4"/>
      <c r="M803" s="4"/>
      <c r="N803" s="4"/>
      <c r="O803" s="4"/>
      <c r="P803" s="4"/>
      <c r="Q803" s="4"/>
      <c r="R803" s="4"/>
      <c r="S803" s="4"/>
      <c r="T803" s="4"/>
    </row>
    <row r="804" spans="10:20" x14ac:dyDescent="0.2">
      <c r="J804" s="4"/>
      <c r="K804" s="4"/>
      <c r="L804" s="4"/>
      <c r="M804" s="4"/>
      <c r="N804" s="4"/>
      <c r="O804" s="4"/>
      <c r="P804" s="4"/>
      <c r="Q804" s="4"/>
      <c r="R804" s="4"/>
      <c r="S804" s="4"/>
      <c r="T804" s="4"/>
    </row>
    <row r="805" spans="10:20" x14ac:dyDescent="0.2">
      <c r="J805" s="4"/>
      <c r="K805" s="4"/>
      <c r="L805" s="4"/>
      <c r="M805" s="4"/>
      <c r="N805" s="4"/>
      <c r="O805" s="4"/>
      <c r="P805" s="4"/>
      <c r="Q805" s="4"/>
      <c r="R805" s="4"/>
      <c r="S805" s="4"/>
      <c r="T805" s="4"/>
    </row>
    <row r="806" spans="10:20" x14ac:dyDescent="0.2">
      <c r="J806" s="4"/>
      <c r="K806" s="4"/>
      <c r="L806" s="4"/>
      <c r="M806" s="4"/>
      <c r="N806" s="4"/>
      <c r="O806" s="4"/>
      <c r="P806" s="4"/>
      <c r="Q806" s="4"/>
      <c r="R806" s="4"/>
      <c r="S806" s="4"/>
      <c r="T806" s="4"/>
    </row>
    <row r="807" spans="10:20" x14ac:dyDescent="0.2">
      <c r="J807" s="4"/>
      <c r="K807" s="4"/>
      <c r="L807" s="4"/>
      <c r="M807" s="4"/>
      <c r="N807" s="4"/>
      <c r="O807" s="4"/>
      <c r="P807" s="4"/>
      <c r="Q807" s="4"/>
      <c r="R807" s="4"/>
      <c r="S807" s="4"/>
      <c r="T807" s="4"/>
    </row>
    <row r="808" spans="10:20" x14ac:dyDescent="0.2">
      <c r="J808" s="4"/>
      <c r="K808" s="4"/>
      <c r="L808" s="4"/>
      <c r="M808" s="4"/>
      <c r="N808" s="4"/>
      <c r="O808" s="4"/>
      <c r="P808" s="4"/>
      <c r="Q808" s="4"/>
      <c r="R808" s="4"/>
      <c r="S808" s="4"/>
      <c r="T808" s="4"/>
    </row>
    <row r="809" spans="10:20" x14ac:dyDescent="0.2">
      <c r="J809" s="4"/>
      <c r="K809" s="4"/>
      <c r="L809" s="4"/>
      <c r="M809" s="4"/>
      <c r="N809" s="4"/>
      <c r="O809" s="4"/>
      <c r="P809" s="4"/>
      <c r="Q809" s="4"/>
      <c r="R809" s="4"/>
      <c r="S809" s="4"/>
      <c r="T809" s="4"/>
    </row>
    <row r="810" spans="10:20" x14ac:dyDescent="0.2">
      <c r="J810" s="4"/>
      <c r="K810" s="4"/>
      <c r="L810" s="4"/>
      <c r="M810" s="4"/>
      <c r="N810" s="4"/>
      <c r="O810" s="4"/>
      <c r="P810" s="4"/>
      <c r="Q810" s="4"/>
      <c r="R810" s="4"/>
      <c r="S810" s="4"/>
      <c r="T810" s="4"/>
    </row>
    <row r="811" spans="10:20" x14ac:dyDescent="0.2">
      <c r="J811" s="4"/>
      <c r="K811" s="4"/>
      <c r="L811" s="4"/>
      <c r="M811" s="4"/>
      <c r="N811" s="4"/>
      <c r="O811" s="4"/>
      <c r="P811" s="4"/>
      <c r="Q811" s="4"/>
      <c r="R811" s="4"/>
      <c r="S811" s="4"/>
      <c r="T811" s="4"/>
    </row>
    <row r="812" spans="10:20" x14ac:dyDescent="0.2">
      <c r="J812" s="4"/>
      <c r="K812" s="4"/>
      <c r="L812" s="4"/>
      <c r="M812" s="4"/>
      <c r="N812" s="4"/>
      <c r="O812" s="4"/>
      <c r="P812" s="4"/>
      <c r="Q812" s="4"/>
      <c r="R812" s="4"/>
      <c r="S812" s="4"/>
      <c r="T812" s="4"/>
    </row>
    <row r="813" spans="10:20" x14ac:dyDescent="0.2">
      <c r="J813" s="4"/>
      <c r="K813" s="4"/>
      <c r="L813" s="4"/>
      <c r="M813" s="4"/>
      <c r="N813" s="4"/>
      <c r="O813" s="4"/>
      <c r="P813" s="4"/>
      <c r="Q813" s="4"/>
      <c r="R813" s="4"/>
      <c r="S813" s="4"/>
      <c r="T813" s="4"/>
    </row>
    <row r="814" spans="10:20" x14ac:dyDescent="0.2">
      <c r="J814" s="4"/>
      <c r="K814" s="4"/>
      <c r="L814" s="4"/>
      <c r="M814" s="4"/>
      <c r="N814" s="4"/>
      <c r="O814" s="4"/>
      <c r="P814" s="4"/>
      <c r="Q814" s="4"/>
      <c r="R814" s="4"/>
      <c r="S814" s="4"/>
      <c r="T814" s="4"/>
    </row>
    <row r="815" spans="10:20" x14ac:dyDescent="0.2">
      <c r="J815" s="4"/>
      <c r="K815" s="4"/>
      <c r="L815" s="4"/>
      <c r="M815" s="4"/>
      <c r="N815" s="4"/>
      <c r="O815" s="4"/>
      <c r="P815" s="4"/>
      <c r="Q815" s="4"/>
      <c r="R815" s="4"/>
      <c r="S815" s="4"/>
      <c r="T815" s="4"/>
    </row>
    <row r="816" spans="10:20" x14ac:dyDescent="0.2">
      <c r="J816" s="4"/>
      <c r="K816" s="4"/>
      <c r="L816" s="4"/>
      <c r="M816" s="4"/>
      <c r="N816" s="4"/>
      <c r="O816" s="4"/>
      <c r="P816" s="4"/>
      <c r="Q816" s="4"/>
      <c r="R816" s="4"/>
      <c r="S816" s="4"/>
      <c r="T816" s="4"/>
    </row>
    <row r="817" spans="10:20" x14ac:dyDescent="0.2">
      <c r="J817" s="4"/>
      <c r="K817" s="4"/>
      <c r="L817" s="4"/>
      <c r="M817" s="4"/>
      <c r="N817" s="4"/>
      <c r="O817" s="4"/>
      <c r="P817" s="4"/>
      <c r="Q817" s="4"/>
      <c r="R817" s="4"/>
      <c r="S817" s="4"/>
      <c r="T817" s="4"/>
    </row>
    <row r="818" spans="10:20" x14ac:dyDescent="0.2">
      <c r="J818" s="4"/>
      <c r="K818" s="4"/>
      <c r="L818" s="4"/>
      <c r="M818" s="4"/>
      <c r="N818" s="4"/>
      <c r="O818" s="4"/>
      <c r="P818" s="4"/>
      <c r="Q818" s="4"/>
      <c r="R818" s="4"/>
      <c r="S818" s="4"/>
      <c r="T818" s="4"/>
    </row>
    <row r="819" spans="10:20" x14ac:dyDescent="0.2">
      <c r="J819" s="4"/>
      <c r="K819" s="4"/>
      <c r="L819" s="4"/>
      <c r="M819" s="4"/>
      <c r="N819" s="4"/>
      <c r="O819" s="4"/>
      <c r="P819" s="4"/>
      <c r="Q819" s="4"/>
      <c r="R819" s="4"/>
      <c r="S819" s="4"/>
      <c r="T819" s="4"/>
    </row>
    <row r="820" spans="10:20" x14ac:dyDescent="0.2">
      <c r="J820" s="4"/>
      <c r="K820" s="4"/>
      <c r="L820" s="4"/>
      <c r="M820" s="4"/>
      <c r="N820" s="4"/>
      <c r="O820" s="4"/>
      <c r="P820" s="4"/>
      <c r="Q820" s="4"/>
      <c r="R820" s="4"/>
      <c r="S820" s="4"/>
      <c r="T820" s="4"/>
    </row>
    <row r="821" spans="10:20" x14ac:dyDescent="0.2">
      <c r="J821" s="4"/>
      <c r="K821" s="4"/>
      <c r="L821" s="4"/>
      <c r="M821" s="4"/>
      <c r="N821" s="4"/>
      <c r="O821" s="4"/>
      <c r="P821" s="4"/>
      <c r="Q821" s="4"/>
      <c r="R821" s="4"/>
      <c r="S821" s="4"/>
      <c r="T821" s="4"/>
    </row>
    <row r="822" spans="10:20" x14ac:dyDescent="0.2">
      <c r="J822" s="4"/>
      <c r="K822" s="4"/>
      <c r="L822" s="4"/>
      <c r="M822" s="4"/>
      <c r="N822" s="4"/>
      <c r="O822" s="4"/>
      <c r="P822" s="4"/>
      <c r="Q822" s="4"/>
      <c r="R822" s="4"/>
      <c r="S822" s="4"/>
      <c r="T822" s="4"/>
    </row>
    <row r="823" spans="10:20" x14ac:dyDescent="0.2">
      <c r="J823" s="4"/>
      <c r="K823" s="4"/>
      <c r="L823" s="4"/>
      <c r="M823" s="4"/>
      <c r="N823" s="4"/>
      <c r="O823" s="4"/>
      <c r="P823" s="4"/>
      <c r="Q823" s="4"/>
      <c r="R823" s="4"/>
      <c r="S823" s="4"/>
      <c r="T823" s="4"/>
    </row>
    <row r="824" spans="10:20" x14ac:dyDescent="0.2">
      <c r="J824" s="4"/>
      <c r="K824" s="4"/>
      <c r="L824" s="4"/>
      <c r="M824" s="4"/>
      <c r="N824" s="4"/>
      <c r="O824" s="4"/>
      <c r="P824" s="4"/>
      <c r="Q824" s="4"/>
      <c r="R824" s="4"/>
      <c r="S824" s="4"/>
      <c r="T824" s="4"/>
    </row>
    <row r="825" spans="10:20" x14ac:dyDescent="0.2">
      <c r="J825" s="4"/>
      <c r="K825" s="4"/>
      <c r="L825" s="4"/>
      <c r="M825" s="4"/>
      <c r="N825" s="4"/>
      <c r="O825" s="4"/>
      <c r="P825" s="4"/>
      <c r="Q825" s="4"/>
      <c r="R825" s="4"/>
      <c r="S825" s="4"/>
      <c r="T825" s="4"/>
    </row>
    <row r="826" spans="10:20" x14ac:dyDescent="0.2">
      <c r="J826" s="4"/>
      <c r="K826" s="4"/>
      <c r="L826" s="4"/>
      <c r="M826" s="4"/>
      <c r="N826" s="4"/>
      <c r="O826" s="4"/>
      <c r="P826" s="4"/>
      <c r="Q826" s="4"/>
      <c r="R826" s="4"/>
      <c r="S826" s="4"/>
      <c r="T826" s="4"/>
    </row>
    <row r="827" spans="10:20" x14ac:dyDescent="0.2">
      <c r="J827" s="4"/>
      <c r="K827" s="4"/>
      <c r="L827" s="4"/>
      <c r="M827" s="4"/>
      <c r="N827" s="4"/>
      <c r="O827" s="4"/>
      <c r="P827" s="4"/>
      <c r="Q827" s="4"/>
      <c r="R827" s="4"/>
      <c r="S827" s="4"/>
      <c r="T827" s="4"/>
    </row>
    <row r="828" spans="10:20" x14ac:dyDescent="0.2">
      <c r="J828" s="4"/>
      <c r="K828" s="4"/>
      <c r="L828" s="4"/>
      <c r="M828" s="4"/>
      <c r="N828" s="4"/>
      <c r="O828" s="4"/>
      <c r="P828" s="4"/>
      <c r="Q828" s="4"/>
      <c r="R828" s="4"/>
      <c r="S828" s="4"/>
      <c r="T828" s="4"/>
    </row>
    <row r="829" spans="10:20" x14ac:dyDescent="0.2">
      <c r="J829" s="4"/>
      <c r="K829" s="4"/>
      <c r="L829" s="4"/>
      <c r="M829" s="4"/>
      <c r="N829" s="4"/>
      <c r="O829" s="4"/>
      <c r="P829" s="4"/>
      <c r="Q829" s="4"/>
      <c r="R829" s="4"/>
      <c r="S829" s="4"/>
      <c r="T829" s="4"/>
    </row>
    <row r="830" spans="10:20" x14ac:dyDescent="0.2">
      <c r="J830" s="4"/>
      <c r="K830" s="4"/>
      <c r="L830" s="4"/>
      <c r="M830" s="4"/>
      <c r="N830" s="4"/>
      <c r="O830" s="4"/>
      <c r="P830" s="4"/>
      <c r="Q830" s="4"/>
      <c r="R830" s="4"/>
      <c r="S830" s="4"/>
      <c r="T830" s="4"/>
    </row>
    <row r="831" spans="10:20" x14ac:dyDescent="0.2">
      <c r="J831" s="4"/>
      <c r="K831" s="4"/>
      <c r="L831" s="4"/>
      <c r="M831" s="4"/>
      <c r="N831" s="4"/>
      <c r="O831" s="4"/>
      <c r="P831" s="4"/>
      <c r="Q831" s="4"/>
      <c r="R831" s="4"/>
      <c r="S831" s="4"/>
      <c r="T831" s="4"/>
    </row>
    <row r="832" spans="10:20" x14ac:dyDescent="0.2">
      <c r="J832" s="4"/>
      <c r="K832" s="4"/>
      <c r="L832" s="4"/>
      <c r="M832" s="4"/>
      <c r="N832" s="4"/>
      <c r="O832" s="4"/>
      <c r="P832" s="4"/>
      <c r="Q832" s="4"/>
      <c r="R832" s="4"/>
      <c r="S832" s="4"/>
      <c r="T832" s="4"/>
    </row>
    <row r="833" spans="10:20" x14ac:dyDescent="0.2">
      <c r="J833" s="4"/>
      <c r="K833" s="4"/>
      <c r="L833" s="4"/>
      <c r="M833" s="4"/>
      <c r="N833" s="4"/>
      <c r="O833" s="4"/>
      <c r="P833" s="4"/>
      <c r="Q833" s="4"/>
      <c r="R833" s="4"/>
      <c r="S833" s="4"/>
      <c r="T833" s="4"/>
    </row>
    <row r="834" spans="10:20" x14ac:dyDescent="0.2">
      <c r="J834" s="4"/>
      <c r="K834" s="4"/>
      <c r="L834" s="4"/>
      <c r="M834" s="4"/>
      <c r="N834" s="4"/>
      <c r="O834" s="4"/>
      <c r="P834" s="4"/>
      <c r="Q834" s="4"/>
      <c r="R834" s="4"/>
      <c r="S834" s="4"/>
      <c r="T834" s="4"/>
    </row>
    <row r="835" spans="10:20" x14ac:dyDescent="0.2">
      <c r="J835" s="4"/>
      <c r="K835" s="4"/>
      <c r="L835" s="4"/>
      <c r="M835" s="4"/>
      <c r="N835" s="4"/>
      <c r="O835" s="4"/>
      <c r="P835" s="4"/>
      <c r="Q835" s="4"/>
      <c r="R835" s="4"/>
      <c r="S835" s="4"/>
      <c r="T835" s="4"/>
    </row>
    <row r="836" spans="10:20" x14ac:dyDescent="0.2">
      <c r="J836" s="4"/>
      <c r="K836" s="4"/>
      <c r="L836" s="4"/>
      <c r="M836" s="4"/>
      <c r="N836" s="4"/>
      <c r="O836" s="4"/>
      <c r="P836" s="4"/>
      <c r="Q836" s="4"/>
      <c r="R836" s="4"/>
      <c r="S836" s="4"/>
      <c r="T836" s="4"/>
    </row>
    <row r="837" spans="10:20" x14ac:dyDescent="0.2">
      <c r="J837" s="4"/>
      <c r="K837" s="4"/>
      <c r="L837" s="4"/>
      <c r="M837" s="4"/>
      <c r="N837" s="4"/>
      <c r="O837" s="4"/>
      <c r="P837" s="4"/>
      <c r="Q837" s="4"/>
      <c r="R837" s="4"/>
      <c r="S837" s="4"/>
      <c r="T837" s="4"/>
    </row>
    <row r="838" spans="10:20" x14ac:dyDescent="0.2">
      <c r="J838" s="4"/>
      <c r="K838" s="4"/>
      <c r="L838" s="4"/>
      <c r="M838" s="4"/>
      <c r="N838" s="4"/>
      <c r="O838" s="4"/>
      <c r="P838" s="4"/>
      <c r="Q838" s="4"/>
      <c r="R838" s="4"/>
      <c r="S838" s="4"/>
      <c r="T838" s="4"/>
    </row>
    <row r="839" spans="10:20" x14ac:dyDescent="0.2">
      <c r="J839" s="4"/>
      <c r="K839" s="4"/>
      <c r="L839" s="4"/>
      <c r="M839" s="4"/>
      <c r="N839" s="4"/>
      <c r="O839" s="4"/>
      <c r="P839" s="4"/>
      <c r="Q839" s="4"/>
      <c r="R839" s="4"/>
      <c r="S839" s="4"/>
      <c r="T839" s="4"/>
    </row>
    <row r="840" spans="10:20" x14ac:dyDescent="0.2">
      <c r="J840" s="4"/>
      <c r="K840" s="4"/>
      <c r="L840" s="4"/>
      <c r="M840" s="4"/>
      <c r="N840" s="4"/>
      <c r="O840" s="4"/>
      <c r="P840" s="4"/>
      <c r="Q840" s="4"/>
      <c r="R840" s="4"/>
      <c r="S840" s="4"/>
      <c r="T840" s="4"/>
    </row>
    <row r="841" spans="10:20" x14ac:dyDescent="0.2">
      <c r="J841" s="4"/>
      <c r="K841" s="4"/>
      <c r="L841" s="4"/>
      <c r="M841" s="4"/>
      <c r="N841" s="4"/>
      <c r="O841" s="4"/>
      <c r="P841" s="4"/>
      <c r="Q841" s="4"/>
      <c r="R841" s="4"/>
      <c r="S841" s="4"/>
      <c r="T841" s="4"/>
    </row>
    <row r="842" spans="10:20" x14ac:dyDescent="0.2">
      <c r="J842" s="4"/>
      <c r="K842" s="4"/>
      <c r="L842" s="4"/>
      <c r="M842" s="4"/>
      <c r="N842" s="4"/>
      <c r="O842" s="4"/>
      <c r="P842" s="4"/>
      <c r="Q842" s="4"/>
      <c r="R842" s="4"/>
      <c r="S842" s="4"/>
      <c r="T842" s="4"/>
    </row>
    <row r="843" spans="10:20" x14ac:dyDescent="0.2">
      <c r="J843" s="4"/>
      <c r="K843" s="4"/>
      <c r="L843" s="4"/>
      <c r="M843" s="4"/>
      <c r="N843" s="4"/>
      <c r="O843" s="4"/>
      <c r="P843" s="4"/>
      <c r="Q843" s="4"/>
      <c r="R843" s="4"/>
      <c r="S843" s="4"/>
      <c r="T843" s="4"/>
    </row>
    <row r="844" spans="10:20" x14ac:dyDescent="0.2">
      <c r="J844" s="4"/>
      <c r="K844" s="4"/>
      <c r="L844" s="4"/>
      <c r="M844" s="4"/>
      <c r="N844" s="4"/>
      <c r="O844" s="4"/>
      <c r="P844" s="4"/>
      <c r="Q844" s="4"/>
      <c r="R844" s="4"/>
      <c r="S844" s="4"/>
      <c r="T844" s="4"/>
    </row>
    <row r="845" spans="10:20" x14ac:dyDescent="0.2">
      <c r="J845" s="4"/>
      <c r="K845" s="4"/>
      <c r="L845" s="4"/>
      <c r="M845" s="4"/>
      <c r="N845" s="4"/>
      <c r="O845" s="4"/>
      <c r="P845" s="4"/>
      <c r="Q845" s="4"/>
      <c r="R845" s="4"/>
      <c r="S845" s="4"/>
      <c r="T845" s="4"/>
    </row>
    <row r="846" spans="10:20" x14ac:dyDescent="0.2">
      <c r="J846" s="4"/>
      <c r="K846" s="4"/>
      <c r="L846" s="4"/>
      <c r="M846" s="4"/>
      <c r="N846" s="4"/>
      <c r="O846" s="4"/>
      <c r="P846" s="4"/>
      <c r="Q846" s="4"/>
      <c r="R846" s="4"/>
      <c r="S846" s="4"/>
      <c r="T846" s="4"/>
    </row>
    <row r="847" spans="10:20" x14ac:dyDescent="0.2">
      <c r="J847" s="4"/>
      <c r="K847" s="4"/>
      <c r="L847" s="4"/>
      <c r="M847" s="4"/>
      <c r="N847" s="4"/>
      <c r="O847" s="4"/>
      <c r="P847" s="4"/>
      <c r="Q847" s="4"/>
      <c r="R847" s="4"/>
      <c r="S847" s="4"/>
      <c r="T847" s="4"/>
    </row>
    <row r="848" spans="10:20" x14ac:dyDescent="0.2">
      <c r="J848" s="4"/>
      <c r="K848" s="4"/>
      <c r="L848" s="4"/>
      <c r="M848" s="4"/>
      <c r="N848" s="4"/>
      <c r="O848" s="4"/>
      <c r="P848" s="4"/>
      <c r="Q848" s="4"/>
      <c r="R848" s="4"/>
      <c r="S848" s="4"/>
      <c r="T848" s="4"/>
    </row>
    <row r="849" spans="10:20" x14ac:dyDescent="0.2">
      <c r="J849" s="4"/>
      <c r="K849" s="4"/>
      <c r="L849" s="4"/>
      <c r="M849" s="4"/>
      <c r="N849" s="4"/>
      <c r="O849" s="4"/>
      <c r="P849" s="4"/>
      <c r="Q849" s="4"/>
      <c r="R849" s="4"/>
      <c r="S849" s="4"/>
      <c r="T849" s="4"/>
    </row>
    <row r="850" spans="10:20" x14ac:dyDescent="0.2">
      <c r="J850" s="4"/>
      <c r="K850" s="4"/>
      <c r="L850" s="4"/>
      <c r="M850" s="4"/>
      <c r="N850" s="4"/>
      <c r="O850" s="4"/>
      <c r="P850" s="4"/>
      <c r="Q850" s="4"/>
      <c r="R850" s="4"/>
      <c r="S850" s="4"/>
      <c r="T850" s="4"/>
    </row>
    <row r="851" spans="10:20" x14ac:dyDescent="0.2">
      <c r="J851" s="4"/>
      <c r="K851" s="4"/>
      <c r="L851" s="4"/>
      <c r="M851" s="4"/>
      <c r="N851" s="4"/>
      <c r="O851" s="4"/>
      <c r="P851" s="4"/>
      <c r="Q851" s="4"/>
      <c r="R851" s="4"/>
      <c r="S851" s="4"/>
      <c r="T851" s="4"/>
    </row>
    <row r="852" spans="10:20" x14ac:dyDescent="0.2">
      <c r="J852" s="4"/>
      <c r="K852" s="4"/>
      <c r="L852" s="4"/>
      <c r="M852" s="4"/>
      <c r="N852" s="4"/>
      <c r="O852" s="4"/>
      <c r="P852" s="4"/>
      <c r="Q852" s="4"/>
      <c r="R852" s="4"/>
      <c r="S852" s="4"/>
      <c r="T852" s="4"/>
    </row>
    <row r="853" spans="10:20" x14ac:dyDescent="0.2">
      <c r="J853" s="4"/>
      <c r="K853" s="4"/>
      <c r="L853" s="4"/>
      <c r="M853" s="4"/>
      <c r="N853" s="4"/>
      <c r="O853" s="4"/>
      <c r="P853" s="4"/>
      <c r="Q853" s="4"/>
      <c r="R853" s="4"/>
      <c r="S853" s="4"/>
      <c r="T853" s="4"/>
    </row>
    <row r="854" spans="10:20" x14ac:dyDescent="0.2">
      <c r="J854" s="4"/>
      <c r="K854" s="4"/>
      <c r="L854" s="4"/>
      <c r="M854" s="4"/>
      <c r="N854" s="4"/>
      <c r="O854" s="4"/>
      <c r="P854" s="4"/>
      <c r="Q854" s="4"/>
      <c r="R854" s="4"/>
      <c r="S854" s="4"/>
      <c r="T854" s="4"/>
    </row>
    <row r="855" spans="10:20" x14ac:dyDescent="0.2">
      <c r="J855" s="4"/>
      <c r="K855" s="4"/>
      <c r="L855" s="4"/>
      <c r="M855" s="4"/>
      <c r="N855" s="4"/>
      <c r="O855" s="4"/>
      <c r="P855" s="4"/>
      <c r="Q855" s="4"/>
      <c r="R855" s="4"/>
      <c r="S855" s="4"/>
      <c r="T855" s="4"/>
    </row>
    <row r="856" spans="10:20" x14ac:dyDescent="0.2">
      <c r="J856" s="4"/>
      <c r="K856" s="4"/>
      <c r="L856" s="4"/>
      <c r="M856" s="4"/>
      <c r="N856" s="4"/>
      <c r="O856" s="4"/>
      <c r="P856" s="4"/>
      <c r="Q856" s="4"/>
      <c r="R856" s="4"/>
      <c r="S856" s="4"/>
      <c r="T856" s="4"/>
    </row>
    <row r="857" spans="10:20" x14ac:dyDescent="0.2">
      <c r="J857" s="4"/>
      <c r="K857" s="4"/>
      <c r="L857" s="4"/>
      <c r="M857" s="4"/>
      <c r="N857" s="4"/>
      <c r="O857" s="4"/>
      <c r="P857" s="4"/>
      <c r="Q857" s="4"/>
      <c r="R857" s="4"/>
      <c r="S857" s="4"/>
      <c r="T857" s="4"/>
    </row>
    <row r="858" spans="10:20" x14ac:dyDescent="0.2">
      <c r="J858" s="4"/>
      <c r="K858" s="4"/>
      <c r="L858" s="4"/>
      <c r="M858" s="4"/>
      <c r="N858" s="4"/>
      <c r="O858" s="4"/>
      <c r="P858" s="4"/>
      <c r="Q858" s="4"/>
      <c r="R858" s="4"/>
      <c r="S858" s="4"/>
      <c r="T858" s="4"/>
    </row>
    <row r="859" spans="10:20" x14ac:dyDescent="0.2">
      <c r="J859" s="4"/>
      <c r="K859" s="4"/>
      <c r="L859" s="4"/>
      <c r="M859" s="4"/>
      <c r="N859" s="4"/>
      <c r="O859" s="4"/>
      <c r="P859" s="4"/>
      <c r="Q859" s="4"/>
      <c r="R859" s="4"/>
      <c r="S859" s="4"/>
      <c r="T859" s="4"/>
    </row>
    <row r="860" spans="10:20" x14ac:dyDescent="0.2">
      <c r="J860" s="4"/>
      <c r="K860" s="4"/>
      <c r="L860" s="4"/>
      <c r="M860" s="4"/>
      <c r="N860" s="4"/>
      <c r="O860" s="4"/>
      <c r="P860" s="4"/>
      <c r="Q860" s="4"/>
      <c r="R860" s="4"/>
      <c r="S860" s="4"/>
      <c r="T860" s="4"/>
    </row>
    <row r="861" spans="10:20" x14ac:dyDescent="0.2">
      <c r="J861" s="4"/>
      <c r="K861" s="4"/>
      <c r="L861" s="4"/>
      <c r="M861" s="4"/>
      <c r="N861" s="4"/>
      <c r="O861" s="4"/>
      <c r="P861" s="4"/>
      <c r="Q861" s="4"/>
      <c r="R861" s="4"/>
      <c r="S861" s="4"/>
      <c r="T861" s="4"/>
    </row>
    <row r="862" spans="10:20" x14ac:dyDescent="0.2">
      <c r="J862" s="4"/>
      <c r="K862" s="4"/>
      <c r="L862" s="4"/>
      <c r="M862" s="4"/>
      <c r="N862" s="4"/>
      <c r="O862" s="4"/>
      <c r="P862" s="4"/>
      <c r="Q862" s="4"/>
      <c r="R862" s="4"/>
      <c r="S862" s="4"/>
      <c r="T862" s="4"/>
    </row>
    <row r="863" spans="10:20" x14ac:dyDescent="0.2">
      <c r="J863" s="4"/>
      <c r="K863" s="4"/>
      <c r="L863" s="4"/>
      <c r="M863" s="4"/>
      <c r="N863" s="4"/>
      <c r="O863" s="4"/>
      <c r="P863" s="4"/>
      <c r="Q863" s="4"/>
      <c r="R863" s="4"/>
      <c r="S863" s="4"/>
      <c r="T863" s="4"/>
    </row>
    <row r="864" spans="10:20" x14ac:dyDescent="0.2">
      <c r="J864" s="4"/>
      <c r="K864" s="4"/>
      <c r="L864" s="4"/>
      <c r="M864" s="4"/>
      <c r="N864" s="4"/>
      <c r="O864" s="4"/>
      <c r="P864" s="4"/>
      <c r="Q864" s="4"/>
      <c r="R864" s="4"/>
      <c r="S864" s="4"/>
      <c r="T864" s="4"/>
    </row>
    <row r="865" spans="10:20" x14ac:dyDescent="0.2">
      <c r="J865" s="4"/>
      <c r="K865" s="4"/>
      <c r="L865" s="4"/>
      <c r="M865" s="4"/>
      <c r="N865" s="4"/>
      <c r="O865" s="4"/>
      <c r="P865" s="4"/>
      <c r="Q865" s="4"/>
      <c r="R865" s="4"/>
      <c r="S865" s="4"/>
      <c r="T865" s="4"/>
    </row>
    <row r="866" spans="10:20" x14ac:dyDescent="0.2">
      <c r="J866" s="4"/>
      <c r="K866" s="4"/>
      <c r="L866" s="4"/>
      <c r="M866" s="4"/>
      <c r="N866" s="4"/>
      <c r="O866" s="4"/>
      <c r="P866" s="4"/>
      <c r="Q866" s="4"/>
      <c r="R866" s="4"/>
      <c r="S866" s="4"/>
      <c r="T866" s="4"/>
    </row>
    <row r="867" spans="10:20" x14ac:dyDescent="0.2">
      <c r="J867" s="4"/>
      <c r="K867" s="4"/>
      <c r="L867" s="4"/>
      <c r="M867" s="4"/>
      <c r="N867" s="4"/>
      <c r="O867" s="4"/>
      <c r="P867" s="4"/>
      <c r="Q867" s="4"/>
      <c r="R867" s="4"/>
      <c r="S867" s="4"/>
      <c r="T867" s="4"/>
    </row>
    <row r="868" spans="10:20" x14ac:dyDescent="0.2">
      <c r="J868" s="4"/>
      <c r="K868" s="4"/>
      <c r="L868" s="4"/>
      <c r="M868" s="4"/>
      <c r="N868" s="4"/>
      <c r="O868" s="4"/>
      <c r="P868" s="4"/>
      <c r="Q868" s="4"/>
      <c r="R868" s="4"/>
      <c r="S868" s="4"/>
      <c r="T868" s="4"/>
    </row>
    <row r="869" spans="10:20" x14ac:dyDescent="0.2">
      <c r="J869" s="4"/>
      <c r="K869" s="4"/>
      <c r="L869" s="4"/>
      <c r="M869" s="4"/>
      <c r="N869" s="4"/>
      <c r="O869" s="4"/>
      <c r="P869" s="4"/>
      <c r="Q869" s="4"/>
      <c r="R869" s="4"/>
      <c r="S869" s="4"/>
      <c r="T869" s="4"/>
    </row>
    <row r="870" spans="10:20" x14ac:dyDescent="0.2">
      <c r="J870" s="4"/>
      <c r="K870" s="4"/>
      <c r="L870" s="4"/>
      <c r="M870" s="4"/>
      <c r="N870" s="4"/>
      <c r="O870" s="4"/>
      <c r="P870" s="4"/>
      <c r="Q870" s="4"/>
      <c r="R870" s="4"/>
      <c r="S870" s="4"/>
      <c r="T870" s="4"/>
    </row>
    <row r="871" spans="10:20" x14ac:dyDescent="0.2">
      <c r="J871" s="4"/>
      <c r="K871" s="4"/>
      <c r="L871" s="4"/>
      <c r="M871" s="4"/>
      <c r="N871" s="4"/>
      <c r="O871" s="4"/>
      <c r="P871" s="4"/>
      <c r="Q871" s="4"/>
      <c r="R871" s="4"/>
      <c r="S871" s="4"/>
      <c r="T871" s="4"/>
    </row>
    <row r="872" spans="10:20" x14ac:dyDescent="0.2">
      <c r="J872" s="4"/>
      <c r="K872" s="4"/>
      <c r="L872" s="4"/>
      <c r="M872" s="4"/>
      <c r="N872" s="4"/>
      <c r="O872" s="4"/>
      <c r="P872" s="4"/>
      <c r="Q872" s="4"/>
      <c r="R872" s="4"/>
      <c r="S872" s="4"/>
      <c r="T872" s="4"/>
    </row>
    <row r="873" spans="10:20" x14ac:dyDescent="0.2">
      <c r="J873" s="4"/>
      <c r="K873" s="4"/>
      <c r="L873" s="4"/>
      <c r="M873" s="4"/>
      <c r="N873" s="4"/>
      <c r="O873" s="4"/>
      <c r="P873" s="4"/>
      <c r="Q873" s="4"/>
      <c r="R873" s="4"/>
      <c r="S873" s="4"/>
      <c r="T873" s="4"/>
    </row>
    <row r="874" spans="10:20" x14ac:dyDescent="0.2">
      <c r="J874" s="4"/>
      <c r="K874" s="4"/>
      <c r="L874" s="4"/>
      <c r="M874" s="4"/>
      <c r="N874" s="4"/>
      <c r="O874" s="4"/>
      <c r="P874" s="4"/>
      <c r="Q874" s="4"/>
      <c r="R874" s="4"/>
      <c r="S874" s="4"/>
      <c r="T874" s="4"/>
    </row>
    <row r="875" spans="10:20" x14ac:dyDescent="0.2">
      <c r="J875" s="4"/>
      <c r="K875" s="4"/>
      <c r="L875" s="4"/>
      <c r="M875" s="4"/>
      <c r="N875" s="4"/>
      <c r="O875" s="4"/>
      <c r="P875" s="4"/>
      <c r="Q875" s="4"/>
      <c r="R875" s="4"/>
      <c r="S875" s="4"/>
      <c r="T875" s="4"/>
    </row>
    <row r="876" spans="10:20" x14ac:dyDescent="0.2">
      <c r="J876" s="4"/>
      <c r="K876" s="4"/>
      <c r="L876" s="4"/>
      <c r="M876" s="4"/>
      <c r="N876" s="4"/>
      <c r="O876" s="4"/>
      <c r="P876" s="4"/>
      <c r="Q876" s="4"/>
      <c r="R876" s="4"/>
      <c r="S876" s="4"/>
      <c r="T876" s="4"/>
    </row>
    <row r="877" spans="10:20" x14ac:dyDescent="0.2">
      <c r="J877" s="4"/>
      <c r="K877" s="4"/>
      <c r="L877" s="4"/>
      <c r="M877" s="4"/>
      <c r="N877" s="4"/>
      <c r="O877" s="4"/>
      <c r="P877" s="4"/>
      <c r="Q877" s="4"/>
      <c r="R877" s="4"/>
      <c r="S877" s="4"/>
      <c r="T877" s="4"/>
    </row>
    <row r="878" spans="10:20" x14ac:dyDescent="0.2">
      <c r="J878" s="4"/>
      <c r="K878" s="4"/>
      <c r="L878" s="4"/>
      <c r="M878" s="4"/>
      <c r="N878" s="4"/>
      <c r="O878" s="4"/>
      <c r="P878" s="4"/>
      <c r="Q878" s="4"/>
      <c r="R878" s="4"/>
      <c r="S878" s="4"/>
      <c r="T878" s="4"/>
    </row>
    <row r="879" spans="10:20" x14ac:dyDescent="0.2">
      <c r="J879" s="4"/>
      <c r="K879" s="4"/>
      <c r="L879" s="4"/>
      <c r="M879" s="4"/>
      <c r="N879" s="4"/>
      <c r="O879" s="4"/>
      <c r="P879" s="4"/>
      <c r="Q879" s="4"/>
      <c r="R879" s="4"/>
      <c r="S879" s="4"/>
      <c r="T879" s="4"/>
    </row>
    <row r="880" spans="10:20" x14ac:dyDescent="0.2">
      <c r="J880" s="4"/>
      <c r="K880" s="4"/>
      <c r="L880" s="4"/>
      <c r="M880" s="4"/>
      <c r="N880" s="4"/>
      <c r="O880" s="4"/>
      <c r="P880" s="4"/>
      <c r="Q880" s="4"/>
      <c r="R880" s="4"/>
      <c r="S880" s="4"/>
      <c r="T880" s="4"/>
    </row>
    <row r="881" spans="10:20" x14ac:dyDescent="0.2">
      <c r="J881" s="4"/>
      <c r="K881" s="4"/>
      <c r="L881" s="4"/>
      <c r="M881" s="4"/>
      <c r="N881" s="4"/>
      <c r="O881" s="4"/>
      <c r="P881" s="4"/>
      <c r="Q881" s="4"/>
      <c r="R881" s="4"/>
      <c r="S881" s="4"/>
      <c r="T881" s="4"/>
    </row>
    <row r="882" spans="10:20" x14ac:dyDescent="0.2">
      <c r="J882" s="4"/>
      <c r="K882" s="4"/>
      <c r="L882" s="4"/>
      <c r="M882" s="4"/>
      <c r="N882" s="4"/>
      <c r="O882" s="4"/>
      <c r="P882" s="4"/>
      <c r="Q882" s="4"/>
      <c r="R882" s="4"/>
      <c r="S882" s="4"/>
      <c r="T882" s="4"/>
    </row>
    <row r="883" spans="10:20" x14ac:dyDescent="0.2">
      <c r="J883" s="4"/>
      <c r="K883" s="4"/>
      <c r="L883" s="4"/>
      <c r="M883" s="4"/>
      <c r="N883" s="4"/>
      <c r="O883" s="4"/>
      <c r="P883" s="4"/>
      <c r="Q883" s="4"/>
      <c r="R883" s="4"/>
      <c r="S883" s="4"/>
      <c r="T883" s="4"/>
    </row>
    <row r="884" spans="10:20" x14ac:dyDescent="0.2">
      <c r="J884" s="4"/>
      <c r="K884" s="4"/>
      <c r="L884" s="4"/>
      <c r="M884" s="4"/>
      <c r="N884" s="4"/>
      <c r="O884" s="4"/>
      <c r="P884" s="4"/>
      <c r="Q884" s="4"/>
      <c r="R884" s="4"/>
      <c r="S884" s="4"/>
      <c r="T884" s="4"/>
    </row>
    <row r="885" spans="10:20" x14ac:dyDescent="0.2">
      <c r="J885" s="4"/>
      <c r="K885" s="4"/>
      <c r="L885" s="4"/>
      <c r="M885" s="4"/>
      <c r="N885" s="4"/>
      <c r="O885" s="4"/>
      <c r="P885" s="4"/>
      <c r="Q885" s="4"/>
      <c r="R885" s="4"/>
      <c r="S885" s="4"/>
      <c r="T885" s="4"/>
    </row>
    <row r="886" spans="10:20" x14ac:dyDescent="0.2">
      <c r="J886" s="4"/>
      <c r="K886" s="4"/>
      <c r="L886" s="4"/>
      <c r="M886" s="4"/>
      <c r="N886" s="4"/>
      <c r="O886" s="4"/>
      <c r="P886" s="4"/>
      <c r="Q886" s="4"/>
      <c r="R886" s="4"/>
      <c r="S886" s="4"/>
      <c r="T886" s="4"/>
    </row>
    <row r="887" spans="10:20" x14ac:dyDescent="0.2">
      <c r="J887" s="4"/>
      <c r="K887" s="4"/>
      <c r="L887" s="4"/>
      <c r="M887" s="4"/>
      <c r="N887" s="4"/>
      <c r="O887" s="4"/>
      <c r="P887" s="4"/>
      <c r="Q887" s="4"/>
      <c r="R887" s="4"/>
      <c r="S887" s="4"/>
      <c r="T887" s="4"/>
    </row>
    <row r="888" spans="10:20" x14ac:dyDescent="0.2">
      <c r="J888" s="4"/>
      <c r="K888" s="4"/>
      <c r="L888" s="4"/>
      <c r="M888" s="4"/>
      <c r="N888" s="4"/>
      <c r="O888" s="4"/>
      <c r="P888" s="4"/>
      <c r="Q888" s="4"/>
      <c r="R888" s="4"/>
      <c r="S888" s="4"/>
      <c r="T888" s="4"/>
    </row>
    <row r="889" spans="10:20" x14ac:dyDescent="0.2">
      <c r="J889" s="4"/>
      <c r="K889" s="4"/>
      <c r="L889" s="4"/>
      <c r="M889" s="4"/>
      <c r="N889" s="4"/>
      <c r="O889" s="4"/>
      <c r="P889" s="4"/>
      <c r="Q889" s="4"/>
      <c r="R889" s="4"/>
      <c r="S889" s="4"/>
      <c r="T889" s="4"/>
    </row>
    <row r="890" spans="10:20" x14ac:dyDescent="0.2">
      <c r="J890" s="4"/>
      <c r="K890" s="4"/>
      <c r="L890" s="4"/>
      <c r="M890" s="4"/>
      <c r="N890" s="4"/>
      <c r="O890" s="4"/>
      <c r="P890" s="4"/>
      <c r="Q890" s="4"/>
      <c r="R890" s="4"/>
      <c r="S890" s="4"/>
      <c r="T890" s="4"/>
    </row>
    <row r="891" spans="10:20" x14ac:dyDescent="0.2">
      <c r="J891" s="4"/>
      <c r="K891" s="4"/>
      <c r="L891" s="4"/>
      <c r="M891" s="4"/>
      <c r="N891" s="4"/>
      <c r="O891" s="4"/>
      <c r="P891" s="4"/>
      <c r="Q891" s="4"/>
      <c r="R891" s="4"/>
      <c r="S891" s="4"/>
      <c r="T891" s="4"/>
    </row>
    <row r="892" spans="10:20" x14ac:dyDescent="0.2">
      <c r="J892" s="4"/>
      <c r="K892" s="4"/>
      <c r="L892" s="4"/>
      <c r="M892" s="4"/>
      <c r="N892" s="4"/>
      <c r="O892" s="4"/>
      <c r="P892" s="4"/>
      <c r="Q892" s="4"/>
      <c r="R892" s="4"/>
      <c r="S892" s="4"/>
      <c r="T892" s="4"/>
    </row>
    <row r="893" spans="10:20" x14ac:dyDescent="0.2">
      <c r="J893" s="4"/>
      <c r="K893" s="4"/>
      <c r="L893" s="4"/>
      <c r="M893" s="4"/>
      <c r="N893" s="4"/>
      <c r="O893" s="4"/>
      <c r="P893" s="4"/>
      <c r="Q893" s="4"/>
      <c r="R893" s="4"/>
      <c r="S893" s="4"/>
      <c r="T893" s="4"/>
    </row>
    <row r="894" spans="10:20" x14ac:dyDescent="0.2">
      <c r="J894" s="4"/>
      <c r="K894" s="4"/>
      <c r="L894" s="4"/>
      <c r="M894" s="4"/>
      <c r="N894" s="4"/>
      <c r="O894" s="4"/>
      <c r="P894" s="4"/>
      <c r="Q894" s="4"/>
      <c r="R894" s="4"/>
      <c r="S894" s="4"/>
      <c r="T894" s="4"/>
    </row>
    <row r="895" spans="10:20" x14ac:dyDescent="0.2">
      <c r="J895" s="4"/>
      <c r="K895" s="4"/>
      <c r="L895" s="4"/>
      <c r="M895" s="4"/>
      <c r="N895" s="4"/>
      <c r="O895" s="4"/>
      <c r="P895" s="4"/>
      <c r="Q895" s="4"/>
      <c r="R895" s="4"/>
      <c r="S895" s="4"/>
      <c r="T895" s="4"/>
    </row>
    <row r="896" spans="10:20" x14ac:dyDescent="0.2">
      <c r="J896" s="4"/>
      <c r="K896" s="4"/>
      <c r="L896" s="4"/>
      <c r="M896" s="4"/>
      <c r="N896" s="4"/>
      <c r="O896" s="4"/>
      <c r="P896" s="4"/>
      <c r="Q896" s="4"/>
      <c r="R896" s="4"/>
      <c r="S896" s="4"/>
      <c r="T896" s="4"/>
    </row>
    <row r="897" spans="10:20" x14ac:dyDescent="0.2">
      <c r="J897" s="4"/>
      <c r="K897" s="4"/>
      <c r="L897" s="4"/>
      <c r="M897" s="4"/>
      <c r="N897" s="4"/>
      <c r="O897" s="4"/>
      <c r="P897" s="4"/>
      <c r="Q897" s="4"/>
      <c r="R897" s="4"/>
      <c r="S897" s="4"/>
      <c r="T897" s="4"/>
    </row>
    <row r="898" spans="10:20" x14ac:dyDescent="0.2">
      <c r="J898" s="4"/>
      <c r="K898" s="4"/>
      <c r="L898" s="4"/>
      <c r="M898" s="4"/>
      <c r="N898" s="4"/>
      <c r="O898" s="4"/>
      <c r="P898" s="4"/>
      <c r="Q898" s="4"/>
      <c r="R898" s="4"/>
      <c r="S898" s="4"/>
      <c r="T898" s="4"/>
    </row>
    <row r="899" spans="10:20" x14ac:dyDescent="0.2">
      <c r="J899" s="4"/>
      <c r="K899" s="4"/>
      <c r="L899" s="4"/>
      <c r="M899" s="4"/>
      <c r="N899" s="4"/>
      <c r="O899" s="4"/>
      <c r="P899" s="4"/>
      <c r="Q899" s="4"/>
      <c r="R899" s="4"/>
      <c r="S899" s="4"/>
      <c r="T899" s="4"/>
    </row>
    <row r="900" spans="10:20" x14ac:dyDescent="0.2">
      <c r="J900" s="4"/>
      <c r="K900" s="4"/>
      <c r="L900" s="4"/>
      <c r="M900" s="4"/>
      <c r="N900" s="4"/>
      <c r="O900" s="4"/>
      <c r="P900" s="4"/>
      <c r="Q900" s="4"/>
      <c r="R900" s="4"/>
      <c r="S900" s="4"/>
      <c r="T900" s="4"/>
    </row>
    <row r="901" spans="10:20" x14ac:dyDescent="0.2">
      <c r="J901" s="4"/>
      <c r="K901" s="4"/>
      <c r="L901" s="4"/>
      <c r="M901" s="4"/>
      <c r="N901" s="4"/>
      <c r="O901" s="4"/>
      <c r="P901" s="4"/>
      <c r="Q901" s="4"/>
      <c r="R901" s="4"/>
      <c r="S901" s="4"/>
      <c r="T901" s="4"/>
    </row>
    <row r="902" spans="10:20" x14ac:dyDescent="0.2">
      <c r="J902" s="4"/>
      <c r="K902" s="4"/>
      <c r="L902" s="4"/>
      <c r="M902" s="4"/>
      <c r="N902" s="4"/>
      <c r="O902" s="4"/>
      <c r="P902" s="4"/>
      <c r="Q902" s="4"/>
      <c r="R902" s="4"/>
      <c r="S902" s="4"/>
      <c r="T902" s="4"/>
    </row>
    <row r="903" spans="10:20" x14ac:dyDescent="0.2">
      <c r="J903" s="4"/>
      <c r="K903" s="4"/>
      <c r="L903" s="4"/>
      <c r="M903" s="4"/>
      <c r="N903" s="4"/>
      <c r="O903" s="4"/>
      <c r="P903" s="4"/>
      <c r="Q903" s="4"/>
      <c r="R903" s="4"/>
      <c r="S903" s="4"/>
      <c r="T903" s="4"/>
    </row>
    <row r="904" spans="10:20" x14ac:dyDescent="0.2">
      <c r="J904" s="4"/>
      <c r="K904" s="4"/>
      <c r="L904" s="4"/>
      <c r="M904" s="4"/>
      <c r="N904" s="4"/>
      <c r="O904" s="4"/>
      <c r="P904" s="4"/>
      <c r="Q904" s="4"/>
      <c r="R904" s="4"/>
      <c r="S904" s="4"/>
      <c r="T904" s="4"/>
    </row>
    <row r="905" spans="10:20" x14ac:dyDescent="0.2">
      <c r="J905" s="4"/>
      <c r="K905" s="4"/>
      <c r="L905" s="4"/>
      <c r="M905" s="4"/>
      <c r="N905" s="4"/>
      <c r="O905" s="4"/>
      <c r="P905" s="4"/>
      <c r="Q905" s="4"/>
      <c r="R905" s="4"/>
      <c r="S905" s="4"/>
      <c r="T905" s="4"/>
    </row>
    <row r="906" spans="10:20" x14ac:dyDescent="0.2">
      <c r="J906" s="4"/>
      <c r="K906" s="4"/>
      <c r="L906" s="4"/>
      <c r="M906" s="4"/>
      <c r="N906" s="4"/>
      <c r="O906" s="4"/>
      <c r="P906" s="4"/>
      <c r="Q906" s="4"/>
      <c r="R906" s="4"/>
      <c r="S906" s="4"/>
      <c r="T906" s="4"/>
    </row>
    <row r="907" spans="10:20" x14ac:dyDescent="0.2">
      <c r="J907" s="4"/>
      <c r="K907" s="4"/>
      <c r="L907" s="4"/>
      <c r="M907" s="4"/>
      <c r="N907" s="4"/>
      <c r="O907" s="4"/>
      <c r="P907" s="4"/>
      <c r="Q907" s="4"/>
      <c r="R907" s="4"/>
      <c r="S907" s="4"/>
      <c r="T907" s="4"/>
    </row>
    <row r="908" spans="10:20" x14ac:dyDescent="0.2">
      <c r="J908" s="4"/>
      <c r="K908" s="4"/>
      <c r="L908" s="4"/>
      <c r="M908" s="4"/>
      <c r="N908" s="4"/>
      <c r="O908" s="4"/>
      <c r="P908" s="4"/>
      <c r="Q908" s="4"/>
      <c r="R908" s="4"/>
      <c r="S908" s="4"/>
      <c r="T908" s="4"/>
    </row>
    <row r="909" spans="10:20" x14ac:dyDescent="0.2">
      <c r="J909" s="4"/>
      <c r="K909" s="4"/>
      <c r="L909" s="4"/>
      <c r="M909" s="4"/>
      <c r="N909" s="4"/>
      <c r="O909" s="4"/>
      <c r="P909" s="4"/>
      <c r="Q909" s="4"/>
      <c r="R909" s="4"/>
      <c r="S909" s="4"/>
      <c r="T909" s="4"/>
    </row>
    <row r="910" spans="10:20" x14ac:dyDescent="0.2">
      <c r="J910" s="4"/>
      <c r="K910" s="4"/>
      <c r="L910" s="4"/>
      <c r="M910" s="4"/>
      <c r="N910" s="4"/>
      <c r="O910" s="4"/>
      <c r="P910" s="4"/>
      <c r="Q910" s="4"/>
      <c r="R910" s="4"/>
      <c r="S910" s="4"/>
      <c r="T910" s="4"/>
    </row>
    <row r="911" spans="10:20" x14ac:dyDescent="0.2">
      <c r="J911" s="4"/>
      <c r="K911" s="4"/>
      <c r="L911" s="4"/>
      <c r="M911" s="4"/>
      <c r="N911" s="4"/>
      <c r="O911" s="4"/>
      <c r="P911" s="4"/>
      <c r="Q911" s="4"/>
      <c r="R911" s="4"/>
      <c r="S911" s="4"/>
      <c r="T911" s="4"/>
    </row>
    <row r="912" spans="10:20" x14ac:dyDescent="0.2">
      <c r="J912" s="4"/>
      <c r="K912" s="4"/>
      <c r="L912" s="4"/>
      <c r="M912" s="4"/>
      <c r="N912" s="4"/>
      <c r="O912" s="4"/>
      <c r="P912" s="4"/>
      <c r="Q912" s="4"/>
      <c r="R912" s="4"/>
      <c r="S912" s="4"/>
      <c r="T912" s="4"/>
    </row>
    <row r="913" spans="10:20" x14ac:dyDescent="0.2">
      <c r="J913" s="4"/>
      <c r="K913" s="4"/>
      <c r="L913" s="4"/>
      <c r="M913" s="4"/>
      <c r="N913" s="4"/>
      <c r="O913" s="4"/>
      <c r="P913" s="4"/>
      <c r="Q913" s="4"/>
      <c r="R913" s="4"/>
      <c r="S913" s="4"/>
      <c r="T913" s="4"/>
    </row>
    <row r="914" spans="10:20" x14ac:dyDescent="0.2">
      <c r="J914" s="4"/>
      <c r="K914" s="4"/>
      <c r="L914" s="4"/>
      <c r="M914" s="4"/>
      <c r="N914" s="4"/>
      <c r="O914" s="4"/>
      <c r="P914" s="4"/>
      <c r="Q914" s="4"/>
      <c r="R914" s="4"/>
      <c r="S914" s="4"/>
      <c r="T914" s="4"/>
    </row>
    <row r="915" spans="10:20" x14ac:dyDescent="0.2">
      <c r="J915" s="4"/>
      <c r="K915" s="4"/>
      <c r="L915" s="4"/>
      <c r="M915" s="4"/>
      <c r="N915" s="4"/>
      <c r="O915" s="4"/>
      <c r="P915" s="4"/>
      <c r="Q915" s="4"/>
      <c r="R915" s="4"/>
      <c r="S915" s="4"/>
      <c r="T915" s="4"/>
    </row>
    <row r="916" spans="10:20" x14ac:dyDescent="0.2">
      <c r="J916" s="4"/>
      <c r="K916" s="4"/>
      <c r="L916" s="4"/>
      <c r="M916" s="4"/>
      <c r="N916" s="4"/>
      <c r="O916" s="4"/>
      <c r="P916" s="4"/>
      <c r="Q916" s="4"/>
      <c r="R916" s="4"/>
      <c r="S916" s="4"/>
      <c r="T916" s="4"/>
    </row>
    <row r="917" spans="10:20" x14ac:dyDescent="0.2">
      <c r="J917" s="4"/>
      <c r="K917" s="4"/>
      <c r="L917" s="4"/>
      <c r="M917" s="4"/>
      <c r="N917" s="4"/>
      <c r="O917" s="4"/>
      <c r="P917" s="4"/>
      <c r="Q917" s="4"/>
      <c r="R917" s="4"/>
      <c r="S917" s="4"/>
      <c r="T917" s="4"/>
    </row>
    <row r="918" spans="10:20" x14ac:dyDescent="0.2">
      <c r="J918" s="4"/>
      <c r="K918" s="4"/>
      <c r="L918" s="4"/>
      <c r="M918" s="4"/>
      <c r="N918" s="4"/>
      <c r="O918" s="4"/>
      <c r="P918" s="4"/>
      <c r="Q918" s="4"/>
      <c r="R918" s="4"/>
      <c r="S918" s="4"/>
      <c r="T918" s="4"/>
    </row>
    <row r="919" spans="10:20" x14ac:dyDescent="0.2">
      <c r="J919" s="4"/>
      <c r="K919" s="4"/>
      <c r="L919" s="4"/>
      <c r="M919" s="4"/>
      <c r="N919" s="4"/>
      <c r="O919" s="4"/>
      <c r="P919" s="4"/>
      <c r="Q919" s="4"/>
      <c r="R919" s="4"/>
      <c r="S919" s="4"/>
      <c r="T919" s="4"/>
    </row>
    <row r="920" spans="10:20" x14ac:dyDescent="0.2">
      <c r="J920" s="4"/>
      <c r="K920" s="4"/>
      <c r="L920" s="4"/>
      <c r="M920" s="4"/>
      <c r="N920" s="4"/>
      <c r="O920" s="4"/>
      <c r="P920" s="4"/>
      <c r="Q920" s="4"/>
      <c r="R920" s="4"/>
      <c r="S920" s="4"/>
      <c r="T920" s="4"/>
    </row>
    <row r="921" spans="10:20" x14ac:dyDescent="0.2">
      <c r="J921" s="4"/>
      <c r="K921" s="4"/>
      <c r="L921" s="4"/>
      <c r="M921" s="4"/>
      <c r="N921" s="4"/>
      <c r="O921" s="4"/>
      <c r="P921" s="4"/>
      <c r="Q921" s="4"/>
      <c r="R921" s="4"/>
      <c r="S921" s="4"/>
      <c r="T921" s="4"/>
    </row>
    <row r="922" spans="10:20" x14ac:dyDescent="0.2">
      <c r="J922" s="4"/>
      <c r="K922" s="4"/>
      <c r="L922" s="4"/>
      <c r="M922" s="4"/>
      <c r="N922" s="4"/>
      <c r="O922" s="4"/>
      <c r="P922" s="4"/>
      <c r="Q922" s="4"/>
      <c r="R922" s="4"/>
      <c r="S922" s="4"/>
      <c r="T922" s="4"/>
    </row>
    <row r="923" spans="10:20" x14ac:dyDescent="0.2">
      <c r="J923" s="4"/>
      <c r="K923" s="4"/>
      <c r="L923" s="4"/>
      <c r="M923" s="4"/>
      <c r="N923" s="4"/>
      <c r="O923" s="4"/>
      <c r="P923" s="4"/>
      <c r="Q923" s="4"/>
      <c r="R923" s="4"/>
      <c r="S923" s="4"/>
      <c r="T923" s="4"/>
    </row>
    <row r="924" spans="10:20" x14ac:dyDescent="0.2">
      <c r="J924" s="4"/>
      <c r="K924" s="4"/>
      <c r="L924" s="4"/>
      <c r="M924" s="4"/>
      <c r="N924" s="4"/>
      <c r="O924" s="4"/>
      <c r="P924" s="4"/>
      <c r="Q924" s="4"/>
      <c r="R924" s="4"/>
      <c r="S924" s="4"/>
      <c r="T924" s="4"/>
    </row>
    <row r="925" spans="10:20" x14ac:dyDescent="0.2">
      <c r="J925" s="4"/>
      <c r="K925" s="4"/>
      <c r="L925" s="4"/>
      <c r="M925" s="4"/>
      <c r="N925" s="4"/>
      <c r="O925" s="4"/>
      <c r="P925" s="4"/>
      <c r="Q925" s="4"/>
      <c r="R925" s="4"/>
      <c r="S925" s="4"/>
      <c r="T925" s="4"/>
    </row>
    <row r="926" spans="10:20" x14ac:dyDescent="0.2">
      <c r="J926" s="4"/>
      <c r="K926" s="4"/>
      <c r="L926" s="4"/>
      <c r="M926" s="4"/>
      <c r="N926" s="4"/>
      <c r="O926" s="4"/>
      <c r="P926" s="4"/>
      <c r="Q926" s="4"/>
      <c r="R926" s="4"/>
      <c r="S926" s="4"/>
      <c r="T926" s="4"/>
    </row>
    <row r="927" spans="10:20" x14ac:dyDescent="0.2">
      <c r="J927" s="4"/>
      <c r="K927" s="4"/>
      <c r="L927" s="4"/>
      <c r="M927" s="4"/>
      <c r="N927" s="4"/>
      <c r="O927" s="4"/>
      <c r="P927" s="4"/>
      <c r="Q927" s="4"/>
      <c r="R927" s="4"/>
      <c r="S927" s="4"/>
      <c r="T927" s="4"/>
    </row>
    <row r="928" spans="10:20" x14ac:dyDescent="0.2">
      <c r="J928" s="4"/>
      <c r="K928" s="4"/>
      <c r="L928" s="4"/>
      <c r="M928" s="4"/>
      <c r="N928" s="4"/>
      <c r="O928" s="4"/>
      <c r="P928" s="4"/>
      <c r="Q928" s="4"/>
      <c r="R928" s="4"/>
      <c r="S928" s="4"/>
      <c r="T928" s="4"/>
    </row>
    <row r="929" spans="10:20" x14ac:dyDescent="0.2">
      <c r="J929" s="4"/>
      <c r="K929" s="4"/>
      <c r="L929" s="4"/>
      <c r="M929" s="4"/>
      <c r="N929" s="4"/>
      <c r="O929" s="4"/>
      <c r="P929" s="4"/>
      <c r="Q929" s="4"/>
      <c r="R929" s="4"/>
      <c r="S929" s="4"/>
      <c r="T929" s="4"/>
    </row>
    <row r="930" spans="10:20" x14ac:dyDescent="0.2">
      <c r="J930" s="4"/>
      <c r="K930" s="4"/>
      <c r="L930" s="4"/>
      <c r="M930" s="4"/>
      <c r="N930" s="4"/>
      <c r="O930" s="4"/>
      <c r="P930" s="4"/>
      <c r="Q930" s="4"/>
      <c r="R930" s="4"/>
      <c r="S930" s="4"/>
      <c r="T930" s="4"/>
    </row>
    <row r="931" spans="10:20" x14ac:dyDescent="0.2">
      <c r="J931" s="4"/>
      <c r="K931" s="4"/>
      <c r="L931" s="4"/>
      <c r="M931" s="4"/>
      <c r="N931" s="4"/>
      <c r="O931" s="4"/>
      <c r="P931" s="4"/>
      <c r="Q931" s="4"/>
      <c r="R931" s="4"/>
      <c r="S931" s="4"/>
      <c r="T931" s="4"/>
    </row>
    <row r="932" spans="10:20" x14ac:dyDescent="0.2">
      <c r="J932" s="4"/>
      <c r="K932" s="4"/>
      <c r="L932" s="4"/>
      <c r="M932" s="4"/>
      <c r="N932" s="4"/>
      <c r="O932" s="4"/>
      <c r="P932" s="4"/>
      <c r="Q932" s="4"/>
      <c r="R932" s="4"/>
      <c r="S932" s="4"/>
      <c r="T932" s="4"/>
    </row>
    <row r="933" spans="10:20" x14ac:dyDescent="0.2">
      <c r="J933" s="4"/>
      <c r="K933" s="4"/>
      <c r="L933" s="4"/>
      <c r="M933" s="4"/>
      <c r="N933" s="4"/>
      <c r="O933" s="4"/>
      <c r="P933" s="4"/>
      <c r="Q933" s="4"/>
      <c r="R933" s="4"/>
      <c r="S933" s="4"/>
      <c r="T933" s="4"/>
    </row>
    <row r="934" spans="10:20" x14ac:dyDescent="0.2">
      <c r="J934" s="4"/>
      <c r="K934" s="4"/>
      <c r="L934" s="4"/>
      <c r="M934" s="4"/>
      <c r="N934" s="4"/>
      <c r="O934" s="4"/>
      <c r="P934" s="4"/>
      <c r="Q934" s="4"/>
      <c r="R934" s="4"/>
      <c r="S934" s="4"/>
      <c r="T934" s="4"/>
    </row>
    <row r="935" spans="10:20" x14ac:dyDescent="0.2">
      <c r="J935" s="4"/>
      <c r="K935" s="4"/>
      <c r="L935" s="4"/>
      <c r="M935" s="4"/>
      <c r="N935" s="4"/>
      <c r="O935" s="4"/>
      <c r="P935" s="4"/>
      <c r="Q935" s="4"/>
      <c r="R935" s="4"/>
      <c r="S935" s="4"/>
      <c r="T935" s="4"/>
    </row>
    <row r="936" spans="10:20" x14ac:dyDescent="0.2">
      <c r="J936" s="4"/>
      <c r="K936" s="4"/>
      <c r="L936" s="4"/>
      <c r="M936" s="4"/>
      <c r="N936" s="4"/>
      <c r="O936" s="4"/>
      <c r="P936" s="4"/>
      <c r="Q936" s="4"/>
      <c r="R936" s="4"/>
      <c r="S936" s="4"/>
      <c r="T936" s="4"/>
    </row>
    <row r="937" spans="10:20" x14ac:dyDescent="0.2">
      <c r="J937" s="4"/>
      <c r="K937" s="4"/>
      <c r="L937" s="4"/>
      <c r="M937" s="4"/>
      <c r="N937" s="4"/>
      <c r="O937" s="4"/>
      <c r="P937" s="4"/>
      <c r="Q937" s="4"/>
      <c r="R937" s="4"/>
      <c r="S937" s="4"/>
      <c r="T937" s="4"/>
    </row>
    <row r="938" spans="10:20" x14ac:dyDescent="0.2">
      <c r="J938" s="4"/>
      <c r="K938" s="4"/>
      <c r="L938" s="4"/>
      <c r="M938" s="4"/>
      <c r="N938" s="4"/>
      <c r="O938" s="4"/>
      <c r="P938" s="4"/>
      <c r="Q938" s="4"/>
      <c r="R938" s="4"/>
      <c r="S938" s="4"/>
      <c r="T938" s="4"/>
    </row>
    <row r="939" spans="10:20" x14ac:dyDescent="0.2">
      <c r="J939" s="4"/>
      <c r="K939" s="4"/>
      <c r="L939" s="4"/>
      <c r="M939" s="4"/>
      <c r="N939" s="4"/>
      <c r="O939" s="4"/>
      <c r="P939" s="4"/>
      <c r="Q939" s="4"/>
      <c r="R939" s="4"/>
      <c r="S939" s="4"/>
      <c r="T939" s="4"/>
    </row>
    <row r="940" spans="10:20" x14ac:dyDescent="0.2">
      <c r="J940" s="4"/>
      <c r="K940" s="4"/>
      <c r="L940" s="4"/>
      <c r="M940" s="4"/>
      <c r="N940" s="4"/>
      <c r="O940" s="4"/>
      <c r="P940" s="4"/>
      <c r="Q940" s="4"/>
      <c r="R940" s="4"/>
      <c r="S940" s="4"/>
      <c r="T940" s="4"/>
    </row>
    <row r="941" spans="10:20" x14ac:dyDescent="0.2">
      <c r="J941" s="4"/>
      <c r="K941" s="4"/>
      <c r="L941" s="4"/>
      <c r="M941" s="4"/>
      <c r="N941" s="4"/>
      <c r="O941" s="4"/>
      <c r="P941" s="4"/>
      <c r="Q941" s="4"/>
      <c r="R941" s="4"/>
      <c r="S941" s="4"/>
      <c r="T941" s="4"/>
    </row>
    <row r="942" spans="10:20" x14ac:dyDescent="0.2">
      <c r="J942" s="4"/>
      <c r="K942" s="4"/>
      <c r="L942" s="4"/>
      <c r="M942" s="4"/>
      <c r="N942" s="4"/>
      <c r="O942" s="4"/>
      <c r="P942" s="4"/>
      <c r="Q942" s="4"/>
      <c r="R942" s="4"/>
      <c r="S942" s="4"/>
      <c r="T942" s="4"/>
    </row>
    <row r="943" spans="10:20" x14ac:dyDescent="0.2">
      <c r="J943" s="4"/>
      <c r="K943" s="4"/>
      <c r="L943" s="4"/>
      <c r="M943" s="4"/>
      <c r="N943" s="4"/>
      <c r="O943" s="4"/>
      <c r="P943" s="4"/>
      <c r="Q943" s="4"/>
      <c r="R943" s="4"/>
      <c r="S943" s="4"/>
      <c r="T943" s="4"/>
    </row>
    <row r="944" spans="10:20" x14ac:dyDescent="0.2">
      <c r="J944" s="4"/>
      <c r="K944" s="4"/>
      <c r="L944" s="4"/>
      <c r="M944" s="4"/>
      <c r="N944" s="4"/>
      <c r="O944" s="4"/>
      <c r="P944" s="4"/>
      <c r="Q944" s="4"/>
      <c r="R944" s="4"/>
      <c r="S944" s="4"/>
      <c r="T944" s="4"/>
    </row>
    <row r="945" spans="10:20" x14ac:dyDescent="0.2">
      <c r="J945" s="4"/>
      <c r="K945" s="4"/>
      <c r="L945" s="4"/>
      <c r="M945" s="4"/>
      <c r="N945" s="4"/>
      <c r="O945" s="4"/>
      <c r="P945" s="4"/>
      <c r="Q945" s="4"/>
      <c r="R945" s="4"/>
      <c r="S945" s="4"/>
      <c r="T945" s="4"/>
    </row>
    <row r="946" spans="10:20" x14ac:dyDescent="0.2">
      <c r="J946" s="4"/>
      <c r="K946" s="4"/>
      <c r="L946" s="4"/>
      <c r="M946" s="4"/>
      <c r="N946" s="4"/>
      <c r="O946" s="4"/>
      <c r="P946" s="4"/>
      <c r="Q946" s="4"/>
      <c r="R946" s="4"/>
      <c r="S946" s="4"/>
      <c r="T946" s="4"/>
    </row>
    <row r="947" spans="10:20" x14ac:dyDescent="0.2">
      <c r="J947" s="4"/>
      <c r="K947" s="4"/>
      <c r="L947" s="4"/>
      <c r="M947" s="4"/>
      <c r="N947" s="4"/>
      <c r="O947" s="4"/>
      <c r="P947" s="4"/>
      <c r="Q947" s="4"/>
      <c r="R947" s="4"/>
      <c r="S947" s="4"/>
      <c r="T947" s="4"/>
    </row>
    <row r="948" spans="10:20" x14ac:dyDescent="0.2">
      <c r="J948" s="4"/>
      <c r="K948" s="4"/>
      <c r="L948" s="4"/>
      <c r="M948" s="4"/>
      <c r="N948" s="4"/>
      <c r="O948" s="4"/>
      <c r="P948" s="4"/>
      <c r="Q948" s="4"/>
      <c r="R948" s="4"/>
      <c r="S948" s="4"/>
      <c r="T948" s="4"/>
    </row>
    <row r="949" spans="10:20" x14ac:dyDescent="0.2">
      <c r="J949" s="4"/>
      <c r="K949" s="4"/>
      <c r="L949" s="4"/>
      <c r="M949" s="4"/>
      <c r="N949" s="4"/>
      <c r="O949" s="4"/>
      <c r="P949" s="4"/>
      <c r="Q949" s="4"/>
      <c r="R949" s="4"/>
      <c r="S949" s="4"/>
      <c r="T949" s="4"/>
    </row>
    <row r="950" spans="10:20" x14ac:dyDescent="0.2">
      <c r="J950" s="4"/>
      <c r="K950" s="4"/>
      <c r="L950" s="4"/>
      <c r="M950" s="4"/>
      <c r="N950" s="4"/>
      <c r="O950" s="4"/>
      <c r="P950" s="4"/>
      <c r="Q950" s="4"/>
      <c r="R950" s="4"/>
      <c r="S950" s="4"/>
      <c r="T950" s="4"/>
    </row>
    <row r="951" spans="10:20" x14ac:dyDescent="0.2">
      <c r="J951" s="4"/>
      <c r="K951" s="4"/>
      <c r="L951" s="4"/>
      <c r="M951" s="4"/>
      <c r="N951" s="4"/>
      <c r="O951" s="4"/>
      <c r="P951" s="4"/>
      <c r="Q951" s="4"/>
      <c r="R951" s="4"/>
      <c r="S951" s="4"/>
      <c r="T951" s="4"/>
    </row>
    <row r="952" spans="10:20" x14ac:dyDescent="0.2">
      <c r="J952" s="4"/>
      <c r="K952" s="4"/>
      <c r="L952" s="4"/>
      <c r="M952" s="4"/>
      <c r="N952" s="4"/>
      <c r="O952" s="4"/>
      <c r="P952" s="4"/>
      <c r="Q952" s="4"/>
      <c r="R952" s="4"/>
      <c r="S952" s="4"/>
      <c r="T952" s="4"/>
    </row>
    <row r="953" spans="10:20" x14ac:dyDescent="0.2">
      <c r="J953" s="4"/>
      <c r="K953" s="4"/>
      <c r="L953" s="4"/>
      <c r="M953" s="4"/>
      <c r="N953" s="4"/>
      <c r="O953" s="4"/>
      <c r="P953" s="4"/>
      <c r="Q953" s="4"/>
      <c r="R953" s="4"/>
      <c r="S953" s="4"/>
      <c r="T953" s="4"/>
    </row>
    <row r="954" spans="10:20" x14ac:dyDescent="0.2">
      <c r="J954" s="4"/>
      <c r="K954" s="4"/>
      <c r="L954" s="4"/>
      <c r="M954" s="4"/>
      <c r="N954" s="4"/>
      <c r="O954" s="4"/>
      <c r="P954" s="4"/>
      <c r="Q954" s="4"/>
      <c r="R954" s="4"/>
      <c r="S954" s="4"/>
      <c r="T954" s="4"/>
    </row>
    <row r="955" spans="10:20" x14ac:dyDescent="0.2">
      <c r="J955" s="4"/>
      <c r="K955" s="4"/>
      <c r="L955" s="4"/>
      <c r="M955" s="4"/>
      <c r="N955" s="4"/>
      <c r="O955" s="4"/>
      <c r="P955" s="4"/>
      <c r="Q955" s="4"/>
      <c r="R955" s="4"/>
      <c r="S955" s="4"/>
      <c r="T955" s="4"/>
    </row>
    <row r="956" spans="10:20" x14ac:dyDescent="0.2">
      <c r="J956" s="4"/>
      <c r="K956" s="4"/>
      <c r="L956" s="4"/>
      <c r="M956" s="4"/>
      <c r="N956" s="4"/>
      <c r="O956" s="4"/>
      <c r="P956" s="4"/>
      <c r="Q956" s="4"/>
      <c r="R956" s="4"/>
      <c r="S956" s="4"/>
      <c r="T956" s="4"/>
    </row>
    <row r="957" spans="10:20" x14ac:dyDescent="0.2">
      <c r="J957" s="4"/>
      <c r="K957" s="4"/>
      <c r="L957" s="4"/>
      <c r="M957" s="4"/>
      <c r="N957" s="4"/>
      <c r="O957" s="4"/>
      <c r="P957" s="4"/>
      <c r="Q957" s="4"/>
      <c r="R957" s="4"/>
      <c r="S957" s="4"/>
      <c r="T957" s="4"/>
    </row>
    <row r="958" spans="10:20" x14ac:dyDescent="0.2">
      <c r="J958" s="4"/>
      <c r="K958" s="4"/>
      <c r="L958" s="4"/>
      <c r="M958" s="4"/>
      <c r="N958" s="4"/>
      <c r="O958" s="4"/>
      <c r="P958" s="4"/>
      <c r="Q958" s="4"/>
      <c r="R958" s="4"/>
      <c r="S958" s="4"/>
      <c r="T958" s="4"/>
    </row>
    <row r="959" spans="10:20" x14ac:dyDescent="0.2">
      <c r="J959" s="4"/>
      <c r="K959" s="4"/>
      <c r="L959" s="4"/>
      <c r="M959" s="4"/>
      <c r="N959" s="4"/>
      <c r="O959" s="4"/>
      <c r="P959" s="4"/>
      <c r="Q959" s="4"/>
      <c r="R959" s="4"/>
      <c r="S959" s="4"/>
      <c r="T959" s="4"/>
    </row>
    <row r="960" spans="10:20" x14ac:dyDescent="0.2">
      <c r="J960" s="4"/>
      <c r="K960" s="4"/>
      <c r="L960" s="4"/>
      <c r="M960" s="4"/>
      <c r="N960" s="4"/>
      <c r="O960" s="4"/>
      <c r="P960" s="4"/>
      <c r="Q960" s="4"/>
      <c r="R960" s="4"/>
      <c r="S960" s="4"/>
      <c r="T960" s="4"/>
    </row>
    <row r="961" spans="10:20" x14ac:dyDescent="0.2">
      <c r="J961" s="4"/>
      <c r="K961" s="4"/>
      <c r="L961" s="4"/>
      <c r="M961" s="4"/>
      <c r="N961" s="4"/>
      <c r="O961" s="4"/>
      <c r="P961" s="4"/>
      <c r="Q961" s="4"/>
      <c r="R961" s="4"/>
      <c r="S961" s="4"/>
      <c r="T961" s="4"/>
    </row>
    <row r="962" spans="10:20" x14ac:dyDescent="0.2">
      <c r="J962" s="4"/>
      <c r="K962" s="4"/>
      <c r="L962" s="4"/>
      <c r="M962" s="4"/>
      <c r="N962" s="4"/>
      <c r="O962" s="4"/>
      <c r="P962" s="4"/>
      <c r="Q962" s="4"/>
      <c r="R962" s="4"/>
      <c r="S962" s="4"/>
      <c r="T962" s="4"/>
    </row>
    <row r="963" spans="10:20" x14ac:dyDescent="0.2">
      <c r="J963" s="4"/>
      <c r="K963" s="4"/>
      <c r="L963" s="4"/>
      <c r="M963" s="4"/>
      <c r="N963" s="4"/>
      <c r="O963" s="4"/>
      <c r="P963" s="4"/>
      <c r="Q963" s="4"/>
      <c r="R963" s="4"/>
      <c r="S963" s="4"/>
      <c r="T963" s="4"/>
    </row>
    <row r="964" spans="10:20" x14ac:dyDescent="0.2">
      <c r="J964" s="4"/>
      <c r="K964" s="4"/>
      <c r="L964" s="4"/>
      <c r="M964" s="4"/>
      <c r="N964" s="4"/>
      <c r="O964" s="4"/>
      <c r="P964" s="4"/>
      <c r="Q964" s="4"/>
      <c r="R964" s="4"/>
      <c r="S964" s="4"/>
      <c r="T964" s="4"/>
    </row>
    <row r="965" spans="10:20" x14ac:dyDescent="0.2">
      <c r="J965" s="4"/>
      <c r="K965" s="4"/>
      <c r="L965" s="4"/>
      <c r="M965" s="4"/>
      <c r="N965" s="4"/>
      <c r="O965" s="4"/>
      <c r="P965" s="4"/>
      <c r="Q965" s="4"/>
      <c r="R965" s="4"/>
      <c r="S965" s="4"/>
      <c r="T965" s="4"/>
    </row>
    <row r="966" spans="10:20" x14ac:dyDescent="0.2">
      <c r="J966" s="4"/>
      <c r="K966" s="4"/>
      <c r="L966" s="4"/>
      <c r="M966" s="4"/>
      <c r="N966" s="4"/>
      <c r="O966" s="4"/>
      <c r="P966" s="4"/>
      <c r="Q966" s="4"/>
      <c r="R966" s="4"/>
      <c r="S966" s="4"/>
      <c r="T966" s="4"/>
    </row>
    <row r="967" spans="10:20" x14ac:dyDescent="0.2">
      <c r="J967" s="4"/>
      <c r="K967" s="4"/>
      <c r="L967" s="4"/>
      <c r="M967" s="4"/>
      <c r="N967" s="4"/>
      <c r="O967" s="4"/>
      <c r="P967" s="4"/>
      <c r="Q967" s="4"/>
      <c r="R967" s="4"/>
      <c r="S967" s="4"/>
      <c r="T967" s="4"/>
    </row>
    <row r="968" spans="10:20" x14ac:dyDescent="0.2">
      <c r="J968" s="4"/>
      <c r="K968" s="4"/>
      <c r="L968" s="4"/>
      <c r="M968" s="4"/>
      <c r="N968" s="4"/>
      <c r="O968" s="4"/>
      <c r="P968" s="4"/>
      <c r="Q968" s="4"/>
      <c r="R968" s="4"/>
      <c r="S968" s="4"/>
      <c r="T968" s="4"/>
    </row>
    <row r="969" spans="10:20" x14ac:dyDescent="0.2">
      <c r="J969" s="4"/>
      <c r="K969" s="4"/>
      <c r="L969" s="4"/>
      <c r="M969" s="4"/>
      <c r="N969" s="4"/>
      <c r="O969" s="4"/>
      <c r="P969" s="4"/>
      <c r="Q969" s="4"/>
      <c r="R969" s="4"/>
      <c r="S969" s="4"/>
      <c r="T969" s="4"/>
    </row>
    <row r="970" spans="10:20" x14ac:dyDescent="0.2">
      <c r="J970" s="4"/>
      <c r="K970" s="4"/>
      <c r="L970" s="4"/>
      <c r="M970" s="4"/>
      <c r="N970" s="4"/>
      <c r="O970" s="4"/>
      <c r="P970" s="4"/>
      <c r="Q970" s="4"/>
      <c r="R970" s="4"/>
      <c r="S970" s="4"/>
      <c r="T970" s="4"/>
    </row>
    <row r="971" spans="10:20" x14ac:dyDescent="0.2">
      <c r="J971" s="4"/>
      <c r="K971" s="4"/>
      <c r="L971" s="4"/>
      <c r="M971" s="4"/>
      <c r="N971" s="4"/>
      <c r="O971" s="4"/>
      <c r="P971" s="4"/>
      <c r="Q971" s="4"/>
      <c r="R971" s="4"/>
      <c r="S971" s="4"/>
      <c r="T971" s="4"/>
    </row>
    <row r="972" spans="10:20" x14ac:dyDescent="0.2">
      <c r="J972" s="4"/>
      <c r="K972" s="4"/>
      <c r="L972" s="4"/>
      <c r="M972" s="4"/>
      <c r="N972" s="4"/>
      <c r="O972" s="4"/>
      <c r="P972" s="4"/>
      <c r="Q972" s="4"/>
      <c r="R972" s="4"/>
      <c r="S972" s="4"/>
      <c r="T972" s="4"/>
    </row>
    <row r="973" spans="10:20" x14ac:dyDescent="0.2">
      <c r="J973" s="4"/>
      <c r="K973" s="4"/>
      <c r="L973" s="4"/>
      <c r="M973" s="4"/>
      <c r="N973" s="4"/>
      <c r="O973" s="4"/>
      <c r="P973" s="4"/>
      <c r="Q973" s="4"/>
      <c r="R973" s="4"/>
      <c r="S973" s="4"/>
      <c r="T973" s="4"/>
    </row>
    <row r="974" spans="10:20" x14ac:dyDescent="0.2">
      <c r="J974" s="4"/>
      <c r="K974" s="4"/>
      <c r="L974" s="4"/>
      <c r="M974" s="4"/>
      <c r="N974" s="4"/>
      <c r="O974" s="4"/>
      <c r="P974" s="4"/>
      <c r="Q974" s="4"/>
      <c r="R974" s="4"/>
      <c r="S974" s="4"/>
      <c r="T974" s="4"/>
    </row>
    <row r="975" spans="10:20" x14ac:dyDescent="0.2">
      <c r="J975" s="4"/>
      <c r="K975" s="4"/>
      <c r="L975" s="4"/>
      <c r="M975" s="4"/>
      <c r="N975" s="4"/>
      <c r="O975" s="4"/>
      <c r="P975" s="4"/>
      <c r="Q975" s="4"/>
      <c r="R975" s="4"/>
      <c r="S975" s="4"/>
      <c r="T975" s="4"/>
    </row>
    <row r="976" spans="10:20" x14ac:dyDescent="0.2">
      <c r="J976" s="4"/>
      <c r="K976" s="4"/>
      <c r="L976" s="4"/>
      <c r="M976" s="4"/>
      <c r="N976" s="4"/>
      <c r="O976" s="4"/>
      <c r="P976" s="4"/>
      <c r="Q976" s="4"/>
      <c r="R976" s="4"/>
      <c r="S976" s="4"/>
      <c r="T976" s="4"/>
    </row>
    <row r="977" spans="10:20" x14ac:dyDescent="0.2">
      <c r="J977" s="4"/>
      <c r="K977" s="4"/>
      <c r="L977" s="4"/>
      <c r="M977" s="4"/>
      <c r="N977" s="4"/>
      <c r="O977" s="4"/>
      <c r="P977" s="4"/>
      <c r="Q977" s="4"/>
      <c r="R977" s="4"/>
      <c r="S977" s="4"/>
      <c r="T977" s="4"/>
    </row>
    <row r="978" spans="10:20" x14ac:dyDescent="0.2">
      <c r="J978" s="4"/>
      <c r="K978" s="4"/>
      <c r="L978" s="4"/>
      <c r="M978" s="4"/>
      <c r="N978" s="4"/>
      <c r="O978" s="4"/>
      <c r="P978" s="4"/>
      <c r="Q978" s="4"/>
      <c r="R978" s="4"/>
      <c r="S978" s="4"/>
      <c r="T978" s="4"/>
    </row>
    <row r="979" spans="10:20" x14ac:dyDescent="0.2">
      <c r="J979" s="4"/>
      <c r="K979" s="4"/>
      <c r="L979" s="4"/>
      <c r="M979" s="4"/>
      <c r="N979" s="4"/>
      <c r="O979" s="4"/>
      <c r="P979" s="4"/>
      <c r="Q979" s="4"/>
      <c r="R979" s="4"/>
      <c r="S979" s="4"/>
      <c r="T979" s="4"/>
    </row>
    <row r="980" spans="10:20" x14ac:dyDescent="0.2">
      <c r="J980" s="4"/>
      <c r="K980" s="4"/>
      <c r="L980" s="4"/>
      <c r="M980" s="4"/>
      <c r="N980" s="4"/>
      <c r="O980" s="4"/>
      <c r="P980" s="4"/>
      <c r="Q980" s="4"/>
      <c r="R980" s="4"/>
      <c r="S980" s="4"/>
      <c r="T980" s="4"/>
    </row>
    <row r="981" spans="10:20" x14ac:dyDescent="0.2">
      <c r="J981" s="4"/>
      <c r="K981" s="4"/>
      <c r="L981" s="4"/>
      <c r="M981" s="4"/>
      <c r="N981" s="4"/>
      <c r="O981" s="4"/>
      <c r="P981" s="4"/>
      <c r="Q981" s="4"/>
      <c r="R981" s="4"/>
      <c r="S981" s="4"/>
      <c r="T981" s="4"/>
    </row>
    <row r="982" spans="10:20" x14ac:dyDescent="0.2">
      <c r="J982" s="4"/>
      <c r="K982" s="4"/>
      <c r="L982" s="4"/>
      <c r="M982" s="4"/>
      <c r="N982" s="4"/>
      <c r="O982" s="4"/>
      <c r="P982" s="4"/>
      <c r="Q982" s="4"/>
      <c r="R982" s="4"/>
      <c r="S982" s="4"/>
      <c r="T982" s="4"/>
    </row>
    <row r="983" spans="10:20" x14ac:dyDescent="0.2">
      <c r="J983" s="4"/>
      <c r="K983" s="4"/>
      <c r="L983" s="4"/>
      <c r="M983" s="4"/>
      <c r="N983" s="4"/>
      <c r="O983" s="4"/>
      <c r="P983" s="4"/>
      <c r="Q983" s="4"/>
      <c r="R983" s="4"/>
      <c r="S983" s="4"/>
      <c r="T983" s="4"/>
    </row>
    <row r="984" spans="10:20" x14ac:dyDescent="0.2">
      <c r="J984" s="4"/>
      <c r="K984" s="4"/>
      <c r="L984" s="4"/>
      <c r="M984" s="4"/>
      <c r="N984" s="4"/>
      <c r="O984" s="4"/>
      <c r="P984" s="4"/>
      <c r="Q984" s="4"/>
      <c r="R984" s="4"/>
      <c r="S984" s="4"/>
      <c r="T984" s="4"/>
    </row>
    <row r="985" spans="10:20" x14ac:dyDescent="0.2">
      <c r="J985" s="4"/>
      <c r="K985" s="4"/>
      <c r="L985" s="4"/>
      <c r="M985" s="4"/>
      <c r="N985" s="4"/>
      <c r="O985" s="4"/>
      <c r="P985" s="4"/>
      <c r="Q985" s="4"/>
      <c r="R985" s="4"/>
      <c r="S985" s="4"/>
      <c r="T985" s="4"/>
    </row>
    <row r="986" spans="10:20" x14ac:dyDescent="0.2">
      <c r="J986" s="4"/>
      <c r="K986" s="4"/>
      <c r="L986" s="4"/>
      <c r="M986" s="4"/>
      <c r="N986" s="4"/>
      <c r="O986" s="4"/>
      <c r="P986" s="4"/>
      <c r="Q986" s="4"/>
      <c r="R986" s="4"/>
      <c r="S986" s="4"/>
      <c r="T986" s="4"/>
    </row>
    <row r="987" spans="10:20" x14ac:dyDescent="0.2">
      <c r="J987" s="4"/>
      <c r="K987" s="4"/>
      <c r="L987" s="4"/>
      <c r="M987" s="4"/>
      <c r="N987" s="4"/>
      <c r="O987" s="4"/>
      <c r="P987" s="4"/>
      <c r="Q987" s="4"/>
      <c r="R987" s="4"/>
      <c r="S987" s="4"/>
      <c r="T987" s="4"/>
    </row>
    <row r="988" spans="10:20" x14ac:dyDescent="0.2">
      <c r="J988" s="4"/>
      <c r="K988" s="4"/>
      <c r="L988" s="4"/>
      <c r="M988" s="4"/>
      <c r="N988" s="4"/>
      <c r="O988" s="4"/>
      <c r="P988" s="4"/>
      <c r="Q988" s="4"/>
      <c r="R988" s="4"/>
      <c r="S988" s="4"/>
      <c r="T988" s="4"/>
    </row>
    <row r="989" spans="10:20" x14ac:dyDescent="0.2">
      <c r="J989" s="4"/>
      <c r="K989" s="4"/>
      <c r="L989" s="4"/>
      <c r="M989" s="4"/>
      <c r="N989" s="4"/>
      <c r="O989" s="4"/>
      <c r="P989" s="4"/>
      <c r="Q989" s="4"/>
      <c r="R989" s="4"/>
      <c r="S989" s="4"/>
      <c r="T989" s="4"/>
    </row>
    <row r="990" spans="10:20" x14ac:dyDescent="0.2">
      <c r="J990" s="4"/>
      <c r="K990" s="4"/>
      <c r="L990" s="4"/>
      <c r="M990" s="4"/>
      <c r="N990" s="4"/>
      <c r="O990" s="4"/>
      <c r="P990" s="4"/>
      <c r="Q990" s="4"/>
      <c r="R990" s="4"/>
      <c r="S990" s="4"/>
      <c r="T990" s="4"/>
    </row>
    <row r="991" spans="10:20" x14ac:dyDescent="0.2">
      <c r="J991" s="4"/>
      <c r="K991" s="4"/>
      <c r="L991" s="4"/>
      <c r="M991" s="4"/>
      <c r="N991" s="4"/>
      <c r="O991" s="4"/>
      <c r="P991" s="4"/>
      <c r="Q991" s="4"/>
      <c r="R991" s="4"/>
      <c r="S991" s="4"/>
      <c r="T991" s="4"/>
    </row>
    <row r="992" spans="10:20" x14ac:dyDescent="0.2">
      <c r="J992" s="4"/>
      <c r="K992" s="4"/>
      <c r="L992" s="4"/>
      <c r="M992" s="4"/>
      <c r="N992" s="4"/>
      <c r="O992" s="4"/>
      <c r="P992" s="4"/>
      <c r="Q992" s="4"/>
      <c r="R992" s="4"/>
      <c r="S992" s="4"/>
      <c r="T992" s="4"/>
    </row>
    <row r="993" spans="10:20" x14ac:dyDescent="0.2">
      <c r="J993" s="4"/>
      <c r="K993" s="4"/>
      <c r="L993" s="4"/>
      <c r="M993" s="4"/>
      <c r="N993" s="4"/>
      <c r="O993" s="4"/>
      <c r="P993" s="4"/>
      <c r="Q993" s="4"/>
      <c r="R993" s="4"/>
      <c r="S993" s="4"/>
      <c r="T993" s="4"/>
    </row>
    <row r="994" spans="10:20" x14ac:dyDescent="0.2">
      <c r="J994" s="4"/>
      <c r="K994" s="4"/>
      <c r="L994" s="4"/>
      <c r="M994" s="4"/>
      <c r="N994" s="4"/>
      <c r="O994" s="4"/>
      <c r="P994" s="4"/>
      <c r="Q994" s="4"/>
      <c r="R994" s="4"/>
      <c r="S994" s="4"/>
      <c r="T994" s="4"/>
    </row>
    <row r="995" spans="10:20" x14ac:dyDescent="0.2">
      <c r="J995" s="4"/>
      <c r="K995" s="4"/>
      <c r="L995" s="4"/>
      <c r="M995" s="4"/>
      <c r="N995" s="4"/>
      <c r="O995" s="4"/>
      <c r="P995" s="4"/>
      <c r="Q995" s="4"/>
      <c r="R995" s="4"/>
      <c r="S995" s="4"/>
      <c r="T995" s="4"/>
    </row>
    <row r="996" spans="10:20" x14ac:dyDescent="0.2">
      <c r="J996" s="4"/>
      <c r="K996" s="4"/>
      <c r="L996" s="4"/>
      <c r="M996" s="4"/>
      <c r="N996" s="4"/>
      <c r="O996" s="4"/>
      <c r="P996" s="4"/>
      <c r="Q996" s="4"/>
      <c r="R996" s="4"/>
      <c r="S996" s="4"/>
      <c r="T996" s="4"/>
    </row>
    <row r="997" spans="10:20" x14ac:dyDescent="0.2">
      <c r="J997" s="4"/>
      <c r="K997" s="4"/>
      <c r="L997" s="4"/>
      <c r="M997" s="4"/>
      <c r="N997" s="4"/>
      <c r="O997" s="4"/>
      <c r="P997" s="4"/>
      <c r="Q997" s="4"/>
      <c r="R997" s="4"/>
      <c r="S997" s="4"/>
      <c r="T997" s="4"/>
    </row>
    <row r="998" spans="10:20" x14ac:dyDescent="0.2">
      <c r="J998" s="4"/>
      <c r="K998" s="4"/>
      <c r="L998" s="4"/>
      <c r="M998" s="4"/>
      <c r="N998" s="4"/>
      <c r="O998" s="4"/>
      <c r="P998" s="4"/>
      <c r="Q998" s="4"/>
      <c r="R998" s="4"/>
      <c r="S998" s="4"/>
      <c r="T998" s="4"/>
    </row>
    <row r="999" spans="10:20" x14ac:dyDescent="0.2">
      <c r="J999" s="4"/>
      <c r="K999" s="4"/>
      <c r="L999" s="4"/>
      <c r="M999" s="4"/>
      <c r="N999" s="4"/>
      <c r="O999" s="4"/>
      <c r="P999" s="4"/>
      <c r="Q999" s="4"/>
      <c r="R999" s="4"/>
      <c r="S999" s="4"/>
      <c r="T999" s="4"/>
    </row>
    <row r="1000" spans="10:20" x14ac:dyDescent="0.2">
      <c r="J1000" s="4"/>
      <c r="K1000" s="4"/>
      <c r="L1000" s="4"/>
      <c r="M1000" s="4"/>
      <c r="N1000" s="4"/>
      <c r="O1000" s="4"/>
      <c r="P1000" s="4"/>
      <c r="Q1000" s="4"/>
      <c r="R1000" s="4"/>
      <c r="S1000" s="4"/>
      <c r="T1000" s="4"/>
    </row>
    <row r="1001" spans="10:20" x14ac:dyDescent="0.2">
      <c r="J1001" s="4"/>
      <c r="K1001" s="4"/>
      <c r="L1001" s="4"/>
      <c r="M1001" s="4"/>
      <c r="N1001" s="4"/>
      <c r="O1001" s="4"/>
      <c r="P1001" s="4"/>
      <c r="Q1001" s="4"/>
      <c r="R1001" s="4"/>
      <c r="S1001" s="4"/>
      <c r="T1001" s="4"/>
    </row>
    <row r="1002" spans="10:20" x14ac:dyDescent="0.2">
      <c r="J1002" s="4"/>
      <c r="K1002" s="4"/>
      <c r="L1002" s="4"/>
      <c r="M1002" s="4"/>
      <c r="N1002" s="4"/>
      <c r="O1002" s="4"/>
      <c r="P1002" s="4"/>
      <c r="Q1002" s="4"/>
      <c r="R1002" s="4"/>
      <c r="S1002" s="4"/>
      <c r="T1002" s="4"/>
    </row>
    <row r="1003" spans="10:20" x14ac:dyDescent="0.2">
      <c r="J1003" s="4"/>
      <c r="K1003" s="4"/>
      <c r="L1003" s="4"/>
      <c r="M1003" s="4"/>
      <c r="N1003" s="4"/>
      <c r="O1003" s="4"/>
      <c r="P1003" s="4"/>
      <c r="Q1003" s="4"/>
      <c r="R1003" s="4"/>
      <c r="S1003" s="4"/>
      <c r="T1003" s="4"/>
    </row>
    <row r="1004" spans="10:20" x14ac:dyDescent="0.2">
      <c r="J1004" s="4"/>
      <c r="K1004" s="4"/>
      <c r="L1004" s="4"/>
      <c r="M1004" s="4"/>
      <c r="N1004" s="4"/>
      <c r="O1004" s="4"/>
      <c r="P1004" s="4"/>
      <c r="Q1004" s="4"/>
      <c r="R1004" s="4"/>
      <c r="S1004" s="4"/>
      <c r="T1004" s="4"/>
    </row>
    <row r="1005" spans="10:20" x14ac:dyDescent="0.2">
      <c r="J1005" s="4"/>
      <c r="K1005" s="4"/>
      <c r="L1005" s="4"/>
      <c r="M1005" s="4"/>
      <c r="N1005" s="4"/>
      <c r="O1005" s="4"/>
      <c r="P1005" s="4"/>
      <c r="Q1005" s="4"/>
      <c r="R1005" s="4"/>
      <c r="S1005" s="4"/>
      <c r="T1005" s="4"/>
    </row>
    <row r="1006" spans="10:20" x14ac:dyDescent="0.2">
      <c r="J1006" s="4"/>
      <c r="K1006" s="4"/>
      <c r="L1006" s="4"/>
      <c r="M1006" s="4"/>
      <c r="N1006" s="4"/>
      <c r="O1006" s="4"/>
      <c r="P1006" s="4"/>
      <c r="Q1006" s="4"/>
      <c r="R1006" s="4"/>
      <c r="S1006" s="4"/>
      <c r="T1006" s="4"/>
    </row>
    <row r="1007" spans="10:20" x14ac:dyDescent="0.2">
      <c r="J1007" s="4"/>
      <c r="K1007" s="4"/>
      <c r="L1007" s="4"/>
      <c r="M1007" s="4"/>
      <c r="N1007" s="4"/>
      <c r="O1007" s="4"/>
      <c r="P1007" s="4"/>
      <c r="Q1007" s="4"/>
      <c r="R1007" s="4"/>
      <c r="S1007" s="4"/>
      <c r="T1007" s="4"/>
    </row>
    <row r="1008" spans="10:20" x14ac:dyDescent="0.2">
      <c r="J1008" s="4"/>
      <c r="K1008" s="4"/>
      <c r="L1008" s="4"/>
      <c r="M1008" s="4"/>
      <c r="N1008" s="4"/>
      <c r="O1008" s="4"/>
      <c r="P1008" s="4"/>
      <c r="Q1008" s="4"/>
      <c r="R1008" s="4"/>
      <c r="S1008" s="4"/>
      <c r="T1008" s="4"/>
    </row>
    <row r="1009" spans="10:20" x14ac:dyDescent="0.2">
      <c r="J1009" s="4"/>
      <c r="K1009" s="4"/>
      <c r="L1009" s="4"/>
      <c r="M1009" s="4"/>
      <c r="N1009" s="4"/>
      <c r="O1009" s="4"/>
      <c r="P1009" s="4"/>
      <c r="Q1009" s="4"/>
      <c r="R1009" s="4"/>
      <c r="S1009" s="4"/>
      <c r="T1009" s="4"/>
    </row>
    <row r="1010" spans="10:20" x14ac:dyDescent="0.2">
      <c r="J1010" s="4"/>
      <c r="K1010" s="4"/>
      <c r="L1010" s="4"/>
      <c r="M1010" s="4"/>
      <c r="N1010" s="4"/>
      <c r="O1010" s="4"/>
      <c r="P1010" s="4"/>
      <c r="Q1010" s="4"/>
      <c r="R1010" s="4"/>
      <c r="S1010" s="4"/>
      <c r="T1010" s="4"/>
    </row>
    <row r="1011" spans="10:20" x14ac:dyDescent="0.2">
      <c r="J1011" s="4"/>
      <c r="K1011" s="4"/>
      <c r="L1011" s="4"/>
      <c r="M1011" s="4"/>
      <c r="N1011" s="4"/>
      <c r="O1011" s="4"/>
      <c r="P1011" s="4"/>
      <c r="Q1011" s="4"/>
      <c r="R1011" s="4"/>
      <c r="S1011" s="4"/>
      <c r="T1011" s="4"/>
    </row>
    <row r="1012" spans="10:20" x14ac:dyDescent="0.2">
      <c r="J1012" s="4"/>
      <c r="K1012" s="4"/>
      <c r="L1012" s="4"/>
      <c r="M1012" s="4"/>
      <c r="N1012" s="4"/>
      <c r="O1012" s="4"/>
      <c r="P1012" s="4"/>
      <c r="Q1012" s="4"/>
      <c r="R1012" s="4"/>
      <c r="S1012" s="4"/>
      <c r="T1012" s="4"/>
    </row>
    <row r="1013" spans="10:20" x14ac:dyDescent="0.2">
      <c r="J1013" s="4"/>
      <c r="K1013" s="4"/>
      <c r="L1013" s="4"/>
      <c r="M1013" s="4"/>
      <c r="N1013" s="4"/>
      <c r="O1013" s="4"/>
      <c r="P1013" s="4"/>
      <c r="Q1013" s="4"/>
      <c r="R1013" s="4"/>
      <c r="S1013" s="4"/>
      <c r="T1013" s="4"/>
    </row>
    <row r="1014" spans="10:20" x14ac:dyDescent="0.2">
      <c r="J1014" s="4"/>
      <c r="K1014" s="4"/>
      <c r="L1014" s="4"/>
      <c r="M1014" s="4"/>
      <c r="N1014" s="4"/>
      <c r="O1014" s="4"/>
      <c r="P1014" s="4"/>
      <c r="Q1014" s="4"/>
      <c r="R1014" s="4"/>
      <c r="S1014" s="4"/>
      <c r="T1014" s="4"/>
    </row>
    <row r="1015" spans="10:20" x14ac:dyDescent="0.2">
      <c r="J1015" s="4"/>
      <c r="K1015" s="4"/>
      <c r="L1015" s="4"/>
      <c r="M1015" s="4"/>
      <c r="N1015" s="4"/>
      <c r="O1015" s="4"/>
      <c r="P1015" s="4"/>
      <c r="Q1015" s="4"/>
      <c r="R1015" s="4"/>
      <c r="S1015" s="4"/>
      <c r="T1015" s="4"/>
    </row>
    <row r="1016" spans="10:20" x14ac:dyDescent="0.2">
      <c r="J1016" s="4"/>
      <c r="K1016" s="4"/>
      <c r="L1016" s="4"/>
      <c r="M1016" s="4"/>
      <c r="N1016" s="4"/>
      <c r="O1016" s="4"/>
      <c r="P1016" s="4"/>
      <c r="Q1016" s="4"/>
      <c r="R1016" s="4"/>
      <c r="S1016" s="4"/>
      <c r="T1016" s="4"/>
    </row>
    <row r="1017" spans="10:20" x14ac:dyDescent="0.2">
      <c r="J1017" s="4"/>
      <c r="K1017" s="4"/>
      <c r="L1017" s="4"/>
      <c r="M1017" s="4"/>
      <c r="N1017" s="4"/>
      <c r="O1017" s="4"/>
      <c r="P1017" s="4"/>
      <c r="Q1017" s="4"/>
      <c r="R1017" s="4"/>
      <c r="S1017" s="4"/>
      <c r="T1017" s="4"/>
    </row>
    <row r="1018" spans="10:20" x14ac:dyDescent="0.2">
      <c r="J1018" s="4"/>
      <c r="K1018" s="4"/>
      <c r="L1018" s="4"/>
      <c r="M1018" s="4"/>
      <c r="N1018" s="4"/>
      <c r="O1018" s="4"/>
      <c r="P1018" s="4"/>
      <c r="Q1018" s="4"/>
      <c r="R1018" s="4"/>
      <c r="S1018" s="4"/>
      <c r="T1018" s="4"/>
    </row>
    <row r="1019" spans="10:20" x14ac:dyDescent="0.2">
      <c r="J1019" s="4"/>
      <c r="K1019" s="4"/>
      <c r="L1019" s="4"/>
      <c r="M1019" s="4"/>
      <c r="N1019" s="4"/>
      <c r="O1019" s="4"/>
      <c r="P1019" s="4"/>
      <c r="Q1019" s="4"/>
      <c r="R1019" s="4"/>
      <c r="S1019" s="4"/>
      <c r="T1019" s="4"/>
    </row>
    <row r="1020" spans="10:20" x14ac:dyDescent="0.2">
      <c r="J1020" s="4"/>
      <c r="K1020" s="4"/>
      <c r="L1020" s="4"/>
      <c r="M1020" s="4"/>
      <c r="N1020" s="4"/>
      <c r="O1020" s="4"/>
      <c r="P1020" s="4"/>
      <c r="Q1020" s="4"/>
      <c r="R1020" s="4"/>
      <c r="S1020" s="4"/>
      <c r="T1020" s="4"/>
    </row>
    <row r="1021" spans="10:20" x14ac:dyDescent="0.2">
      <c r="J1021" s="4"/>
      <c r="K1021" s="4"/>
      <c r="L1021" s="4"/>
      <c r="M1021" s="4"/>
      <c r="N1021" s="4"/>
      <c r="O1021" s="4"/>
      <c r="P1021" s="4"/>
      <c r="Q1021" s="4"/>
      <c r="R1021" s="4"/>
      <c r="S1021" s="4"/>
      <c r="T1021" s="4"/>
    </row>
    <row r="1022" spans="10:20" x14ac:dyDescent="0.2">
      <c r="J1022" s="4"/>
      <c r="K1022" s="4"/>
      <c r="L1022" s="4"/>
      <c r="M1022" s="4"/>
      <c r="N1022" s="4"/>
      <c r="O1022" s="4"/>
      <c r="P1022" s="4"/>
      <c r="Q1022" s="4"/>
      <c r="R1022" s="4"/>
      <c r="S1022" s="4"/>
      <c r="T1022" s="4"/>
    </row>
    <row r="1023" spans="10:20" x14ac:dyDescent="0.2">
      <c r="J1023" s="4"/>
      <c r="K1023" s="4"/>
      <c r="L1023" s="4"/>
      <c r="M1023" s="4"/>
      <c r="N1023" s="4"/>
      <c r="O1023" s="4"/>
      <c r="P1023" s="4"/>
      <c r="Q1023" s="4"/>
      <c r="R1023" s="4"/>
      <c r="S1023" s="4"/>
      <c r="T1023" s="4"/>
    </row>
    <row r="1024" spans="10:20" x14ac:dyDescent="0.2">
      <c r="J1024" s="4"/>
      <c r="K1024" s="4"/>
      <c r="L1024" s="4"/>
      <c r="M1024" s="4"/>
      <c r="N1024" s="4"/>
      <c r="O1024" s="4"/>
      <c r="P1024" s="4"/>
      <c r="Q1024" s="4"/>
      <c r="R1024" s="4"/>
      <c r="S1024" s="4"/>
      <c r="T1024" s="4"/>
    </row>
    <row r="1025" spans="10:20" x14ac:dyDescent="0.2">
      <c r="J1025" s="4"/>
      <c r="K1025" s="4"/>
      <c r="L1025" s="4"/>
      <c r="M1025" s="4"/>
      <c r="N1025" s="4"/>
      <c r="O1025" s="4"/>
      <c r="P1025" s="4"/>
      <c r="Q1025" s="4"/>
      <c r="R1025" s="4"/>
      <c r="S1025" s="4"/>
      <c r="T1025" s="4"/>
    </row>
  </sheetData>
  <sheetProtection formatCells="0" formatColumns="0" formatRows="0" insertColumns="0" insertRows="0" insertHyperlinks="0" deleteColumns="0" deleteRows="0"/>
  <mergeCells count="19">
    <mergeCell ref="U2:W2"/>
    <mergeCell ref="G3:M3"/>
    <mergeCell ref="U3:W3"/>
    <mergeCell ref="AA3:AB3"/>
    <mergeCell ref="A4:E5"/>
    <mergeCell ref="I4:I5"/>
    <mergeCell ref="J4:J5"/>
    <mergeCell ref="K4:K5"/>
    <mergeCell ref="L4:L5"/>
    <mergeCell ref="M4:M5"/>
    <mergeCell ref="T4:T5"/>
    <mergeCell ref="U4:U5"/>
    <mergeCell ref="V4:W4"/>
    <mergeCell ref="N4:N5"/>
    <mergeCell ref="O4:O5"/>
    <mergeCell ref="P4:P5"/>
    <mergeCell ref="Q4:Q5"/>
    <mergeCell ref="R4:R5"/>
    <mergeCell ref="S4:S5"/>
  </mergeCells>
  <conditionalFormatting sqref="Y4 Y17 Y30:Y31 Y49:Y51 Y68:Y96 Y98:Y106">
    <cfRule type="cellIs" dxfId="2" priority="1" stopIfTrue="1" operator="lessThan">
      <formula>0</formula>
    </cfRule>
    <cfRule type="cellIs" dxfId="1" priority="2" stopIfTrue="1" operator="greaterThan">
      <formula>0</formula>
    </cfRule>
    <cfRule type="cellIs" dxfId="0" priority="3" stopIfTrue="1" operator="equal">
      <formula>0</formula>
    </cfRule>
  </conditionalFormatting>
  <dataValidations count="1">
    <dataValidation type="list" allowBlank="1" showInputMessage="1" showErrorMessage="1" sqref="Y50 DV50 NR50 XN50 AHJ50 ARF50 BBB50 BKX50 BUT50 CEP50 COL50 CYH50 DID50 DRZ50 EBV50 ELR50 EVN50 FFJ50 FPF50 FZB50 GIX50 GST50 HCP50 HML50 HWH50 IGD50 IPZ50 IZV50 JJR50 JTN50 KDJ50 KNF50 KXB50 LGX50 LQT50 MAP50 MKL50 MUH50 NED50 NNZ50 NXV50 OHR50 ORN50 PBJ50 PLF50 PVB50 QEX50 QOT50 QYP50 RIL50 RSH50 SCD50 SLZ50 SVV50 TFR50 TPN50 TZJ50 UJF50 UTB50 VCX50 VMT50 VWP50 WGL50 WQH50 Y65586 DV65586 NR65586 XN65586 AHJ65586 ARF65586 BBB65586 BKX65586 BUT65586 CEP65586 COL65586 CYH65586 DID65586 DRZ65586 EBV65586 ELR65586 EVN65586 FFJ65586 FPF65586 FZB65586 GIX65586 GST65586 HCP65586 HML65586 HWH65586 IGD65586 IPZ65586 IZV65586 JJR65586 JTN65586 KDJ65586 KNF65586 KXB65586 LGX65586 LQT65586 MAP65586 MKL65586 MUH65586 NED65586 NNZ65586 NXV65586 OHR65586 ORN65586 PBJ65586 PLF65586 PVB65586 QEX65586 QOT65586 QYP65586 RIL65586 RSH65586 SCD65586 SLZ65586 SVV65586 TFR65586 TPN65586 TZJ65586 UJF65586 UTB65586 VCX65586 VMT65586 VWP65586 WGL65586 WQH65586 Y131122 DV131122 NR131122 XN131122 AHJ131122 ARF131122 BBB131122 BKX131122 BUT131122 CEP131122 COL131122 CYH131122 DID131122 DRZ131122 EBV131122 ELR131122 EVN131122 FFJ131122 FPF131122 FZB131122 GIX131122 GST131122 HCP131122 HML131122 HWH131122 IGD131122 IPZ131122 IZV131122 JJR131122 JTN131122 KDJ131122 KNF131122 KXB131122 LGX131122 LQT131122 MAP131122 MKL131122 MUH131122 NED131122 NNZ131122 NXV131122 OHR131122 ORN131122 PBJ131122 PLF131122 PVB131122 QEX131122 QOT131122 QYP131122 RIL131122 RSH131122 SCD131122 SLZ131122 SVV131122 TFR131122 TPN131122 TZJ131122 UJF131122 UTB131122 VCX131122 VMT131122 VWP131122 WGL131122 WQH131122 Y196658 DV196658 NR196658 XN196658 AHJ196658 ARF196658 BBB196658 BKX196658 BUT196658 CEP196658 COL196658 CYH196658 DID196658 DRZ196658 EBV196658 ELR196658 EVN196658 FFJ196658 FPF196658 FZB196658 GIX196658 GST196658 HCP196658 HML196658 HWH196658 IGD196658 IPZ196658 IZV196658 JJR196658 JTN196658 KDJ196658 KNF196658 KXB196658 LGX196658 LQT196658 MAP196658 MKL196658 MUH196658 NED196658 NNZ196658 NXV196658 OHR196658 ORN196658 PBJ196658 PLF196658 PVB196658 QEX196658 QOT196658 QYP196658 RIL196658 RSH196658 SCD196658 SLZ196658 SVV196658 TFR196658 TPN196658 TZJ196658 UJF196658 UTB196658 VCX196658 VMT196658 VWP196658 WGL196658 WQH196658 Y262194 DV262194 NR262194 XN262194 AHJ262194 ARF262194 BBB262194 BKX262194 BUT262194 CEP262194 COL262194 CYH262194 DID262194 DRZ262194 EBV262194 ELR262194 EVN262194 FFJ262194 FPF262194 FZB262194 GIX262194 GST262194 HCP262194 HML262194 HWH262194 IGD262194 IPZ262194 IZV262194 JJR262194 JTN262194 KDJ262194 KNF262194 KXB262194 LGX262194 LQT262194 MAP262194 MKL262194 MUH262194 NED262194 NNZ262194 NXV262194 OHR262194 ORN262194 PBJ262194 PLF262194 PVB262194 QEX262194 QOT262194 QYP262194 RIL262194 RSH262194 SCD262194 SLZ262194 SVV262194 TFR262194 TPN262194 TZJ262194 UJF262194 UTB262194 VCX262194 VMT262194 VWP262194 WGL262194 WQH262194 Y327730 DV327730 NR327730 XN327730 AHJ327730 ARF327730 BBB327730 BKX327730 BUT327730 CEP327730 COL327730 CYH327730 DID327730 DRZ327730 EBV327730 ELR327730 EVN327730 FFJ327730 FPF327730 FZB327730 GIX327730 GST327730 HCP327730 HML327730 HWH327730 IGD327730 IPZ327730 IZV327730 JJR327730 JTN327730 KDJ327730 KNF327730 KXB327730 LGX327730 LQT327730 MAP327730 MKL327730 MUH327730 NED327730 NNZ327730 NXV327730 OHR327730 ORN327730 PBJ327730 PLF327730 PVB327730 QEX327730 QOT327730 QYP327730 RIL327730 RSH327730 SCD327730 SLZ327730 SVV327730 TFR327730 TPN327730 TZJ327730 UJF327730 UTB327730 VCX327730 VMT327730 VWP327730 WGL327730 WQH327730 Y393266 DV393266 NR393266 XN393266 AHJ393266 ARF393266 BBB393266 BKX393266 BUT393266 CEP393266 COL393266 CYH393266 DID393266 DRZ393266 EBV393266 ELR393266 EVN393266 FFJ393266 FPF393266 FZB393266 GIX393266 GST393266 HCP393266 HML393266 HWH393266 IGD393266 IPZ393266 IZV393266 JJR393266 JTN393266 KDJ393266 KNF393266 KXB393266 LGX393266 LQT393266 MAP393266 MKL393266 MUH393266 NED393266 NNZ393266 NXV393266 OHR393266 ORN393266 PBJ393266 PLF393266 PVB393266 QEX393266 QOT393266 QYP393266 RIL393266 RSH393266 SCD393266 SLZ393266 SVV393266 TFR393266 TPN393266 TZJ393266 UJF393266 UTB393266 VCX393266 VMT393266 VWP393266 WGL393266 WQH393266 Y458802 DV458802 NR458802 XN458802 AHJ458802 ARF458802 BBB458802 BKX458802 BUT458802 CEP458802 COL458802 CYH458802 DID458802 DRZ458802 EBV458802 ELR458802 EVN458802 FFJ458802 FPF458802 FZB458802 GIX458802 GST458802 HCP458802 HML458802 HWH458802 IGD458802 IPZ458802 IZV458802 JJR458802 JTN458802 KDJ458802 KNF458802 KXB458802 LGX458802 LQT458802 MAP458802 MKL458802 MUH458802 NED458802 NNZ458802 NXV458802 OHR458802 ORN458802 PBJ458802 PLF458802 PVB458802 QEX458802 QOT458802 QYP458802 RIL458802 RSH458802 SCD458802 SLZ458802 SVV458802 TFR458802 TPN458802 TZJ458802 UJF458802 UTB458802 VCX458802 VMT458802 VWP458802 WGL458802 WQH458802 Y524338 DV524338 NR524338 XN524338 AHJ524338 ARF524338 BBB524338 BKX524338 BUT524338 CEP524338 COL524338 CYH524338 DID524338 DRZ524338 EBV524338 ELR524338 EVN524338 FFJ524338 FPF524338 FZB524338 GIX524338 GST524338 HCP524338 HML524338 HWH524338 IGD524338 IPZ524338 IZV524338 JJR524338 JTN524338 KDJ524338 KNF524338 KXB524338 LGX524338 LQT524338 MAP524338 MKL524338 MUH524338 NED524338 NNZ524338 NXV524338 OHR524338 ORN524338 PBJ524338 PLF524338 PVB524338 QEX524338 QOT524338 QYP524338 RIL524338 RSH524338 SCD524338 SLZ524338 SVV524338 TFR524338 TPN524338 TZJ524338 UJF524338 UTB524338 VCX524338 VMT524338 VWP524338 WGL524338 WQH524338 Y589874 DV589874 NR589874 XN589874 AHJ589874 ARF589874 BBB589874 BKX589874 BUT589874 CEP589874 COL589874 CYH589874 DID589874 DRZ589874 EBV589874 ELR589874 EVN589874 FFJ589874 FPF589874 FZB589874 GIX589874 GST589874 HCP589874 HML589874 HWH589874 IGD589874 IPZ589874 IZV589874 JJR589874 JTN589874 KDJ589874 KNF589874 KXB589874 LGX589874 LQT589874 MAP589874 MKL589874 MUH589874 NED589874 NNZ589874 NXV589874 OHR589874 ORN589874 PBJ589874 PLF589874 PVB589874 QEX589874 QOT589874 QYP589874 RIL589874 RSH589874 SCD589874 SLZ589874 SVV589874 TFR589874 TPN589874 TZJ589874 UJF589874 UTB589874 VCX589874 VMT589874 VWP589874 WGL589874 WQH589874 Y655410 DV655410 NR655410 XN655410 AHJ655410 ARF655410 BBB655410 BKX655410 BUT655410 CEP655410 COL655410 CYH655410 DID655410 DRZ655410 EBV655410 ELR655410 EVN655410 FFJ655410 FPF655410 FZB655410 GIX655410 GST655410 HCP655410 HML655410 HWH655410 IGD655410 IPZ655410 IZV655410 JJR655410 JTN655410 KDJ655410 KNF655410 KXB655410 LGX655410 LQT655410 MAP655410 MKL655410 MUH655410 NED655410 NNZ655410 NXV655410 OHR655410 ORN655410 PBJ655410 PLF655410 PVB655410 QEX655410 QOT655410 QYP655410 RIL655410 RSH655410 SCD655410 SLZ655410 SVV655410 TFR655410 TPN655410 TZJ655410 UJF655410 UTB655410 VCX655410 VMT655410 VWP655410 WGL655410 WQH655410 Y720946 DV720946 NR720946 XN720946 AHJ720946 ARF720946 BBB720946 BKX720946 BUT720946 CEP720946 COL720946 CYH720946 DID720946 DRZ720946 EBV720946 ELR720946 EVN720946 FFJ720946 FPF720946 FZB720946 GIX720946 GST720946 HCP720946 HML720946 HWH720946 IGD720946 IPZ720946 IZV720946 JJR720946 JTN720946 KDJ720946 KNF720946 KXB720946 LGX720946 LQT720946 MAP720946 MKL720946 MUH720946 NED720946 NNZ720946 NXV720946 OHR720946 ORN720946 PBJ720946 PLF720946 PVB720946 QEX720946 QOT720946 QYP720946 RIL720946 RSH720946 SCD720946 SLZ720946 SVV720946 TFR720946 TPN720946 TZJ720946 UJF720946 UTB720946 VCX720946 VMT720946 VWP720946 WGL720946 WQH720946 Y786482 DV786482 NR786482 XN786482 AHJ786482 ARF786482 BBB786482 BKX786482 BUT786482 CEP786482 COL786482 CYH786482 DID786482 DRZ786482 EBV786482 ELR786482 EVN786482 FFJ786482 FPF786482 FZB786482 GIX786482 GST786482 HCP786482 HML786482 HWH786482 IGD786482 IPZ786482 IZV786482 JJR786482 JTN786482 KDJ786482 KNF786482 KXB786482 LGX786482 LQT786482 MAP786482 MKL786482 MUH786482 NED786482 NNZ786482 NXV786482 OHR786482 ORN786482 PBJ786482 PLF786482 PVB786482 QEX786482 QOT786482 QYP786482 RIL786482 RSH786482 SCD786482 SLZ786482 SVV786482 TFR786482 TPN786482 TZJ786482 UJF786482 UTB786482 VCX786482 VMT786482 VWP786482 WGL786482 WQH786482 Y852018 DV852018 NR852018 XN852018 AHJ852018 ARF852018 BBB852018 BKX852018 BUT852018 CEP852018 COL852018 CYH852018 DID852018 DRZ852018 EBV852018 ELR852018 EVN852018 FFJ852018 FPF852018 FZB852018 GIX852018 GST852018 HCP852018 HML852018 HWH852018 IGD852018 IPZ852018 IZV852018 JJR852018 JTN852018 KDJ852018 KNF852018 KXB852018 LGX852018 LQT852018 MAP852018 MKL852018 MUH852018 NED852018 NNZ852018 NXV852018 OHR852018 ORN852018 PBJ852018 PLF852018 PVB852018 QEX852018 QOT852018 QYP852018 RIL852018 RSH852018 SCD852018 SLZ852018 SVV852018 TFR852018 TPN852018 TZJ852018 UJF852018 UTB852018 VCX852018 VMT852018 VWP852018 WGL852018 WQH852018 Y917554 DV917554 NR917554 XN917554 AHJ917554 ARF917554 BBB917554 BKX917554 BUT917554 CEP917554 COL917554 CYH917554 DID917554 DRZ917554 EBV917554 ELR917554 EVN917554 FFJ917554 FPF917554 FZB917554 GIX917554 GST917554 HCP917554 HML917554 HWH917554 IGD917554 IPZ917554 IZV917554 JJR917554 JTN917554 KDJ917554 KNF917554 KXB917554 LGX917554 LQT917554 MAP917554 MKL917554 MUH917554 NED917554 NNZ917554 NXV917554 OHR917554 ORN917554 PBJ917554 PLF917554 PVB917554 QEX917554 QOT917554 QYP917554 RIL917554 RSH917554 SCD917554 SLZ917554 SVV917554 TFR917554 TPN917554 TZJ917554 UJF917554 UTB917554 VCX917554 VMT917554 VWP917554 WGL917554 WQH917554 Y983090 DV983090 NR983090 XN983090 AHJ983090 ARF983090 BBB983090 BKX983090 BUT983090 CEP983090 COL983090 CYH983090 DID983090 DRZ983090 EBV983090 ELR983090 EVN983090 FFJ983090 FPF983090 FZB983090 GIX983090 GST983090 HCP983090 HML983090 HWH983090 IGD983090 IPZ983090 IZV983090 JJR983090 JTN983090 KDJ983090 KNF983090 KXB983090 LGX983090 LQT983090 MAP983090 MKL983090 MUH983090 NED983090 NNZ983090 NXV983090 OHR983090 ORN983090 PBJ983090 PLF983090 PVB983090 QEX983090 QOT983090 QYP983090 RIL983090 RSH983090 SCD983090 SLZ983090 SVV983090 TFR983090 TPN983090 TZJ983090 UJF983090 UTB983090 VCX983090 VMT983090 VWP983090 WGL983090 WQH983090" xr:uid="{4B32FA48-BF36-44BF-870C-826B894C9B1B}">
      <formula1>$Y$6:$Y$16</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1"/>
  <sheetViews>
    <sheetView zoomScale="84" zoomScaleNormal="84" workbookViewId="0">
      <selection activeCell="U16" sqref="U16"/>
    </sheetView>
  </sheetViews>
  <sheetFormatPr baseColWidth="10" defaultColWidth="9.140625" defaultRowHeight="15" x14ac:dyDescent="0.25"/>
  <cols>
    <col min="1" max="1" width="41.85546875" customWidth="1"/>
    <col min="2" max="2" width="13.5703125" style="157" customWidth="1"/>
    <col min="3" max="3" width="10.7109375" style="157" customWidth="1"/>
    <col min="4" max="4" width="9.5703125" style="157" customWidth="1"/>
    <col min="5" max="5" width="13" style="157" customWidth="1"/>
    <col min="6" max="6" width="9.5703125" style="157" customWidth="1"/>
    <col min="7" max="7" width="10" style="157" customWidth="1"/>
    <col min="8" max="8" width="10.7109375" style="157" customWidth="1"/>
    <col min="9" max="12" width="13.5703125" style="157" customWidth="1"/>
    <col min="13" max="13" width="10" style="157" customWidth="1"/>
    <col min="14" max="14" width="10.7109375" style="157" customWidth="1"/>
    <col min="15" max="16" width="13.5703125" style="157" customWidth="1"/>
    <col min="17" max="17" width="10.5703125" customWidth="1"/>
    <col min="18" max="18" width="11.42578125" customWidth="1"/>
    <col min="19" max="19" width="20.5703125" customWidth="1"/>
    <col min="20" max="20" width="49.5703125" customWidth="1"/>
  </cols>
  <sheetData>
    <row r="1" spans="1:20" s="1" customFormat="1" ht="12.75" x14ac:dyDescent="0.2">
      <c r="A1" s="213" t="s">
        <v>48</v>
      </c>
      <c r="B1" s="213"/>
      <c r="C1" s="213"/>
      <c r="D1" s="213"/>
      <c r="E1" s="213"/>
      <c r="F1" s="213"/>
      <c r="G1" s="213"/>
      <c r="H1" s="213"/>
      <c r="I1" s="213"/>
      <c r="J1" s="213"/>
      <c r="K1" s="213" t="s">
        <v>48</v>
      </c>
      <c r="L1" s="213"/>
      <c r="M1" s="213"/>
      <c r="N1" s="213"/>
      <c r="O1" s="213"/>
      <c r="P1" s="213"/>
      <c r="Q1" s="213"/>
      <c r="R1" s="213"/>
      <c r="S1" s="213"/>
      <c r="T1" s="213"/>
    </row>
    <row r="2" spans="1:20" s="1" customFormat="1" ht="12.75" x14ac:dyDescent="0.2">
      <c r="A2" s="213" t="s">
        <v>49</v>
      </c>
      <c r="B2" s="213"/>
      <c r="C2" s="213"/>
      <c r="D2" s="213"/>
      <c r="E2" s="213"/>
      <c r="F2" s="213"/>
      <c r="G2" s="213"/>
      <c r="H2" s="213"/>
      <c r="I2" s="213"/>
      <c r="J2" s="213"/>
      <c r="K2" s="213" t="s">
        <v>49</v>
      </c>
      <c r="L2" s="213"/>
      <c r="M2" s="213"/>
      <c r="N2" s="213"/>
      <c r="O2" s="213"/>
      <c r="P2" s="213"/>
      <c r="Q2" s="213"/>
      <c r="R2" s="213"/>
      <c r="S2" s="213"/>
      <c r="T2" s="213"/>
    </row>
    <row r="3" spans="1:20" s="1" customFormat="1" ht="12.75" x14ac:dyDescent="0.2">
      <c r="A3" s="211" t="s">
        <v>50</v>
      </c>
      <c r="B3" s="211"/>
      <c r="C3" s="211"/>
      <c r="D3" s="211"/>
      <c r="E3" s="211"/>
      <c r="F3" s="211"/>
      <c r="G3" s="211"/>
      <c r="H3" s="211"/>
      <c r="I3" s="211"/>
      <c r="J3" s="211"/>
      <c r="K3" s="211" t="s">
        <v>51</v>
      </c>
      <c r="L3" s="211"/>
      <c r="M3" s="211"/>
      <c r="N3" s="211"/>
      <c r="O3" s="211"/>
      <c r="P3" s="211"/>
      <c r="Q3" s="211"/>
      <c r="R3" s="211"/>
      <c r="S3" s="211"/>
      <c r="T3" s="211"/>
    </row>
    <row r="4" spans="1:20" s="1" customFormat="1" ht="12.75" x14ac:dyDescent="0.2">
      <c r="A4" s="211" t="s">
        <v>57</v>
      </c>
      <c r="B4" s="211"/>
      <c r="C4" s="211"/>
      <c r="D4" s="211"/>
      <c r="E4" s="211"/>
      <c r="F4" s="211"/>
      <c r="G4" s="211"/>
      <c r="H4" s="211"/>
      <c r="I4" s="211"/>
      <c r="J4" s="211"/>
      <c r="K4" s="211" t="s">
        <v>57</v>
      </c>
      <c r="L4" s="211"/>
      <c r="M4" s="211"/>
      <c r="N4" s="211"/>
      <c r="O4" s="211"/>
      <c r="P4" s="211"/>
      <c r="Q4" s="211"/>
      <c r="R4" s="211"/>
      <c r="S4" s="211"/>
      <c r="T4" s="211"/>
    </row>
    <row r="5" spans="1:20" s="1" customFormat="1" ht="25.5" customHeight="1" x14ac:dyDescent="0.2">
      <c r="A5" s="212" t="s">
        <v>0</v>
      </c>
      <c r="B5" s="212" t="s">
        <v>1</v>
      </c>
      <c r="C5" s="212" t="s">
        <v>2</v>
      </c>
      <c r="D5" s="212" t="s">
        <v>3</v>
      </c>
      <c r="E5" s="212" t="s">
        <v>4</v>
      </c>
      <c r="F5" s="212" t="s">
        <v>5</v>
      </c>
      <c r="G5" s="212" t="s">
        <v>6</v>
      </c>
      <c r="H5" s="212" t="s">
        <v>7</v>
      </c>
      <c r="I5" s="212" t="s">
        <v>8</v>
      </c>
      <c r="J5" s="212" t="s">
        <v>9</v>
      </c>
      <c r="K5" s="212" t="s">
        <v>10</v>
      </c>
      <c r="L5" s="212" t="s">
        <v>11</v>
      </c>
      <c r="M5" s="212" t="s">
        <v>12</v>
      </c>
      <c r="N5" s="212" t="s">
        <v>13</v>
      </c>
      <c r="O5" s="212" t="s">
        <v>14</v>
      </c>
      <c r="P5" s="212" t="s">
        <v>15</v>
      </c>
      <c r="Q5" s="212" t="s">
        <v>16</v>
      </c>
      <c r="R5" s="212" t="s">
        <v>17</v>
      </c>
      <c r="S5" s="212" t="s">
        <v>18</v>
      </c>
      <c r="T5" s="212" t="s">
        <v>0</v>
      </c>
    </row>
    <row r="6" spans="1:20" s="1" customFormat="1" ht="12.75" x14ac:dyDescent="0.2">
      <c r="A6" s="212"/>
      <c r="B6" s="212"/>
      <c r="C6" s="212"/>
      <c r="D6" s="212"/>
      <c r="E6" s="212"/>
      <c r="F6" s="212"/>
      <c r="G6" s="212"/>
      <c r="H6" s="212"/>
      <c r="I6" s="212"/>
      <c r="J6" s="212"/>
      <c r="K6" s="212"/>
      <c r="L6" s="212"/>
      <c r="M6" s="212"/>
      <c r="N6" s="212"/>
      <c r="O6" s="212"/>
      <c r="P6" s="212"/>
      <c r="Q6" s="212"/>
      <c r="R6" s="212"/>
      <c r="S6" s="212"/>
      <c r="T6" s="212"/>
    </row>
    <row r="7" spans="1:20" s="1" customFormat="1" ht="15" customHeight="1" x14ac:dyDescent="0.2">
      <c r="A7" s="214" t="s">
        <v>52</v>
      </c>
      <c r="B7" s="214"/>
      <c r="C7" s="214"/>
      <c r="D7" s="214"/>
      <c r="E7" s="214"/>
      <c r="F7" s="214"/>
      <c r="G7" s="214"/>
      <c r="H7" s="214"/>
      <c r="I7" s="214"/>
      <c r="J7" s="214"/>
      <c r="K7" s="214"/>
      <c r="L7" s="214"/>
      <c r="M7" s="214"/>
      <c r="N7" s="214"/>
      <c r="O7" s="214"/>
      <c r="P7" s="214"/>
      <c r="Q7" s="214"/>
      <c r="R7" s="214"/>
      <c r="S7" s="214"/>
      <c r="T7" s="214"/>
    </row>
    <row r="8" spans="1:20" s="1" customFormat="1" ht="15" customHeight="1" x14ac:dyDescent="0.2">
      <c r="A8" s="158" t="s">
        <v>52</v>
      </c>
      <c r="B8" s="215" t="s">
        <v>53</v>
      </c>
      <c r="C8" s="215"/>
      <c r="D8" s="215"/>
      <c r="E8" s="215"/>
      <c r="F8" s="215"/>
      <c r="G8" s="215"/>
      <c r="H8" s="215"/>
      <c r="I8" s="215"/>
      <c r="J8" s="215"/>
      <c r="K8" s="215" t="s">
        <v>54</v>
      </c>
      <c r="L8" s="215"/>
      <c r="M8" s="215"/>
      <c r="N8" s="215"/>
      <c r="O8" s="215"/>
      <c r="P8" s="215"/>
      <c r="Q8" s="215"/>
      <c r="R8" s="215"/>
      <c r="S8" s="215"/>
      <c r="T8" s="160" t="s">
        <v>52</v>
      </c>
    </row>
    <row r="9" spans="1:20" s="1" customFormat="1" ht="15" customHeight="1" x14ac:dyDescent="0.2">
      <c r="A9" s="158"/>
      <c r="B9" s="159"/>
      <c r="C9" s="159"/>
      <c r="D9" s="159"/>
      <c r="E9" s="159"/>
      <c r="F9" s="159"/>
      <c r="G9" s="159"/>
      <c r="H9" s="159"/>
      <c r="I9" s="159"/>
      <c r="J9" s="159"/>
      <c r="K9" s="159"/>
      <c r="L9" s="159"/>
      <c r="M9" s="159"/>
      <c r="N9" s="159"/>
      <c r="O9" s="159"/>
      <c r="P9" s="159"/>
      <c r="Q9" s="159"/>
      <c r="R9" s="159"/>
      <c r="S9" s="159"/>
      <c r="T9" s="160"/>
    </row>
    <row r="10" spans="1:20" ht="15" customHeight="1" x14ac:dyDescent="0.25">
      <c r="A10" s="161" t="s">
        <v>19</v>
      </c>
      <c r="B10" s="162" t="s">
        <v>58</v>
      </c>
      <c r="C10" s="163" t="s">
        <v>58</v>
      </c>
      <c r="D10" s="163" t="s">
        <v>58</v>
      </c>
      <c r="E10" s="163" t="s">
        <v>58</v>
      </c>
      <c r="F10" s="164">
        <v>18633</v>
      </c>
      <c r="G10" s="163" t="s">
        <v>58</v>
      </c>
      <c r="H10" s="163" t="s">
        <v>58</v>
      </c>
      <c r="I10" s="163" t="s">
        <v>58</v>
      </c>
      <c r="J10" s="164">
        <v>281532</v>
      </c>
      <c r="K10" s="164">
        <v>178548</v>
      </c>
      <c r="L10" s="163" t="s">
        <v>58</v>
      </c>
      <c r="M10" s="163" t="s">
        <v>58</v>
      </c>
      <c r="N10" s="163" t="s">
        <v>58</v>
      </c>
      <c r="O10" s="163" t="s">
        <v>58</v>
      </c>
      <c r="P10" s="164">
        <v>116719</v>
      </c>
      <c r="Q10" s="163" t="s">
        <v>58</v>
      </c>
      <c r="R10" s="163" t="s">
        <v>58</v>
      </c>
      <c r="S10" s="165">
        <v>595432</v>
      </c>
      <c r="T10" s="161" t="s">
        <v>19</v>
      </c>
    </row>
    <row r="11" spans="1:20" ht="15" customHeight="1" x14ac:dyDescent="0.25">
      <c r="A11" s="166" t="s">
        <v>20</v>
      </c>
      <c r="B11" s="167" t="s">
        <v>58</v>
      </c>
      <c r="C11" s="168" t="s">
        <v>58</v>
      </c>
      <c r="D11" s="168" t="s">
        <v>58</v>
      </c>
      <c r="E11" s="168" t="s">
        <v>58</v>
      </c>
      <c r="F11" s="168" t="s">
        <v>58</v>
      </c>
      <c r="G11" s="169">
        <v>20490</v>
      </c>
      <c r="H11" s="168" t="s">
        <v>58</v>
      </c>
      <c r="I11" s="168" t="s">
        <v>58</v>
      </c>
      <c r="J11" s="168" t="s">
        <v>58</v>
      </c>
      <c r="K11" s="168" t="s">
        <v>58</v>
      </c>
      <c r="L11" s="168" t="s">
        <v>58</v>
      </c>
      <c r="M11" s="168" t="s">
        <v>58</v>
      </c>
      <c r="N11" s="168" t="s">
        <v>58</v>
      </c>
      <c r="O11" s="168" t="s">
        <v>58</v>
      </c>
      <c r="P11" s="168" t="s">
        <v>58</v>
      </c>
      <c r="Q11" s="168" t="s">
        <v>58</v>
      </c>
      <c r="R11" s="168" t="s">
        <v>58</v>
      </c>
      <c r="S11" s="170">
        <v>20490</v>
      </c>
      <c r="T11" s="166" t="s">
        <v>20</v>
      </c>
    </row>
    <row r="12" spans="1:20" ht="15" customHeight="1" x14ac:dyDescent="0.25">
      <c r="A12" s="166" t="s">
        <v>21</v>
      </c>
      <c r="B12" s="167" t="s">
        <v>58</v>
      </c>
      <c r="C12" s="168" t="s">
        <v>58</v>
      </c>
      <c r="D12" s="169">
        <v>11899</v>
      </c>
      <c r="E12" s="168" t="s">
        <v>58</v>
      </c>
      <c r="F12" s="168" t="s">
        <v>58</v>
      </c>
      <c r="G12" s="168" t="s">
        <v>58</v>
      </c>
      <c r="H12" s="168" t="s">
        <v>58</v>
      </c>
      <c r="I12" s="168" t="s">
        <v>58</v>
      </c>
      <c r="J12" s="168" t="s">
        <v>58</v>
      </c>
      <c r="K12" s="169">
        <v>215225</v>
      </c>
      <c r="L12" s="169">
        <v>244000</v>
      </c>
      <c r="M12" s="168" t="s">
        <v>58</v>
      </c>
      <c r="N12" s="168" t="s">
        <v>58</v>
      </c>
      <c r="O12" s="168" t="s">
        <v>58</v>
      </c>
      <c r="P12" s="168" t="s">
        <v>58</v>
      </c>
      <c r="Q12" s="168" t="s">
        <v>58</v>
      </c>
      <c r="R12" s="168" t="s">
        <v>58</v>
      </c>
      <c r="S12" s="170">
        <v>471124</v>
      </c>
      <c r="T12" s="166" t="s">
        <v>21</v>
      </c>
    </row>
    <row r="13" spans="1:20" ht="15" customHeight="1" x14ac:dyDescent="0.25">
      <c r="A13" s="166" t="s">
        <v>22</v>
      </c>
      <c r="B13" s="167" t="s">
        <v>58</v>
      </c>
      <c r="C13" s="168" t="s">
        <v>58</v>
      </c>
      <c r="D13" s="168" t="s">
        <v>58</v>
      </c>
      <c r="E13" s="168" t="s">
        <v>58</v>
      </c>
      <c r="F13" s="168" t="s">
        <v>58</v>
      </c>
      <c r="G13" s="168" t="s">
        <v>58</v>
      </c>
      <c r="H13" s="169">
        <v>253402</v>
      </c>
      <c r="I13" s="168" t="s">
        <v>58</v>
      </c>
      <c r="J13" s="168" t="s">
        <v>58</v>
      </c>
      <c r="K13" s="168" t="s">
        <v>58</v>
      </c>
      <c r="L13" s="168" t="s">
        <v>58</v>
      </c>
      <c r="M13" s="168" t="s">
        <v>58</v>
      </c>
      <c r="N13" s="168" t="s">
        <v>58</v>
      </c>
      <c r="O13" s="168" t="s">
        <v>58</v>
      </c>
      <c r="P13" s="168" t="s">
        <v>58</v>
      </c>
      <c r="Q13" s="168" t="s">
        <v>58</v>
      </c>
      <c r="R13" s="168" t="s">
        <v>58</v>
      </c>
      <c r="S13" s="170">
        <v>253402</v>
      </c>
      <c r="T13" s="166" t="s">
        <v>22</v>
      </c>
    </row>
    <row r="14" spans="1:20" ht="15" customHeight="1" x14ac:dyDescent="0.25">
      <c r="A14" s="166" t="s">
        <v>23</v>
      </c>
      <c r="B14" s="167" t="s">
        <v>58</v>
      </c>
      <c r="C14" s="168" t="s">
        <v>58</v>
      </c>
      <c r="D14" s="168" t="s">
        <v>58</v>
      </c>
      <c r="E14" s="168" t="s">
        <v>58</v>
      </c>
      <c r="F14" s="168" t="s">
        <v>58</v>
      </c>
      <c r="G14" s="168" t="s">
        <v>58</v>
      </c>
      <c r="H14" s="168" t="s">
        <v>58</v>
      </c>
      <c r="I14" s="168" t="s">
        <v>58</v>
      </c>
      <c r="J14" s="168" t="s">
        <v>58</v>
      </c>
      <c r="K14" s="168" t="s">
        <v>58</v>
      </c>
      <c r="L14" s="168" t="s">
        <v>58</v>
      </c>
      <c r="M14" s="169">
        <v>41577</v>
      </c>
      <c r="N14" s="168" t="s">
        <v>58</v>
      </c>
      <c r="O14" s="168" t="s">
        <v>58</v>
      </c>
      <c r="P14" s="168" t="s">
        <v>58</v>
      </c>
      <c r="Q14" s="168" t="s">
        <v>58</v>
      </c>
      <c r="R14" s="168" t="s">
        <v>58</v>
      </c>
      <c r="S14" s="170">
        <v>41577</v>
      </c>
      <c r="T14" s="166" t="s">
        <v>23</v>
      </c>
    </row>
    <row r="15" spans="1:20" ht="15" customHeight="1" x14ac:dyDescent="0.25">
      <c r="A15" s="171" t="s">
        <v>24</v>
      </c>
      <c r="B15" s="172">
        <v>870420</v>
      </c>
      <c r="C15" s="168" t="s">
        <v>58</v>
      </c>
      <c r="D15" s="168" t="s">
        <v>58</v>
      </c>
      <c r="E15" s="168" t="s">
        <v>58</v>
      </c>
      <c r="F15" s="168" t="s">
        <v>58</v>
      </c>
      <c r="G15" s="168" t="s">
        <v>58</v>
      </c>
      <c r="H15" s="168" t="s">
        <v>58</v>
      </c>
      <c r="I15" s="168" t="s">
        <v>58</v>
      </c>
      <c r="J15" s="168" t="s">
        <v>58</v>
      </c>
      <c r="K15" s="168" t="s">
        <v>58</v>
      </c>
      <c r="L15" s="168" t="s">
        <v>58</v>
      </c>
      <c r="M15" s="168" t="s">
        <v>58</v>
      </c>
      <c r="N15" s="168" t="s">
        <v>58</v>
      </c>
      <c r="O15" s="168" t="s">
        <v>58</v>
      </c>
      <c r="P15" s="168" t="s">
        <v>58</v>
      </c>
      <c r="Q15" s="168" t="s">
        <v>58</v>
      </c>
      <c r="R15" s="168" t="s">
        <v>58</v>
      </c>
      <c r="S15" s="173">
        <v>870420</v>
      </c>
      <c r="T15" s="171" t="s">
        <v>24</v>
      </c>
    </row>
    <row r="16" spans="1:20" ht="15" customHeight="1" x14ac:dyDescent="0.25">
      <c r="A16" s="171" t="s">
        <v>25</v>
      </c>
      <c r="B16" s="174" t="s">
        <v>58</v>
      </c>
      <c r="C16" s="169">
        <v>999065</v>
      </c>
      <c r="D16" s="168" t="s">
        <v>58</v>
      </c>
      <c r="E16" s="168" t="s">
        <v>58</v>
      </c>
      <c r="F16" s="168" t="s">
        <v>58</v>
      </c>
      <c r="G16" s="168" t="s">
        <v>58</v>
      </c>
      <c r="H16" s="168" t="s">
        <v>58</v>
      </c>
      <c r="I16" s="168" t="s">
        <v>58</v>
      </c>
      <c r="J16" s="168" t="s">
        <v>58</v>
      </c>
      <c r="K16" s="168" t="s">
        <v>58</v>
      </c>
      <c r="L16" s="168" t="s">
        <v>58</v>
      </c>
      <c r="M16" s="168" t="s">
        <v>58</v>
      </c>
      <c r="N16" s="168" t="s">
        <v>58</v>
      </c>
      <c r="O16" s="168" t="s">
        <v>58</v>
      </c>
      <c r="P16" s="168" t="s">
        <v>58</v>
      </c>
      <c r="Q16" s="168" t="s">
        <v>58</v>
      </c>
      <c r="R16" s="168" t="s">
        <v>58</v>
      </c>
      <c r="S16" s="173">
        <v>999065</v>
      </c>
      <c r="T16" s="171" t="s">
        <v>25</v>
      </c>
    </row>
    <row r="17" spans="1:20" ht="15" customHeight="1" x14ac:dyDescent="0.25">
      <c r="A17" s="171" t="s">
        <v>26</v>
      </c>
      <c r="B17" s="174" t="s">
        <v>58</v>
      </c>
      <c r="C17" s="168" t="s">
        <v>58</v>
      </c>
      <c r="D17" s="169">
        <v>21301</v>
      </c>
      <c r="E17" s="169">
        <v>39491</v>
      </c>
      <c r="F17" s="168" t="s">
        <v>58</v>
      </c>
      <c r="G17" s="168" t="s">
        <v>58</v>
      </c>
      <c r="H17" s="168" t="s">
        <v>58</v>
      </c>
      <c r="I17" s="169">
        <v>31784</v>
      </c>
      <c r="J17" s="168" t="s">
        <v>58</v>
      </c>
      <c r="K17" s="168" t="s">
        <v>58</v>
      </c>
      <c r="L17" s="168" t="s">
        <v>58</v>
      </c>
      <c r="M17" s="168" t="s">
        <v>58</v>
      </c>
      <c r="N17" s="169">
        <v>78260</v>
      </c>
      <c r="O17" s="169">
        <v>40219</v>
      </c>
      <c r="P17" s="168" t="s">
        <v>58</v>
      </c>
      <c r="Q17" s="169">
        <v>73235</v>
      </c>
      <c r="R17" s="168" t="s">
        <v>58</v>
      </c>
      <c r="S17" s="173">
        <v>284290</v>
      </c>
      <c r="T17" s="171" t="s">
        <v>26</v>
      </c>
    </row>
    <row r="18" spans="1:20" ht="15" customHeight="1" x14ac:dyDescent="0.25">
      <c r="A18" s="171" t="s">
        <v>27</v>
      </c>
      <c r="B18" s="172">
        <v>124709</v>
      </c>
      <c r="C18" s="169">
        <v>131007</v>
      </c>
      <c r="D18" s="169">
        <v>18602</v>
      </c>
      <c r="E18" s="169">
        <v>25905</v>
      </c>
      <c r="F18" s="169">
        <v>35948</v>
      </c>
      <c r="G18" s="169">
        <v>83755</v>
      </c>
      <c r="H18" s="169">
        <v>91494</v>
      </c>
      <c r="I18" s="169">
        <v>118851</v>
      </c>
      <c r="J18" s="169">
        <v>725735</v>
      </c>
      <c r="K18" s="169">
        <v>679115</v>
      </c>
      <c r="L18" s="169">
        <v>69372</v>
      </c>
      <c r="M18" s="169">
        <v>15543</v>
      </c>
      <c r="N18" s="169">
        <v>21089</v>
      </c>
      <c r="O18" s="169">
        <v>197279</v>
      </c>
      <c r="P18" s="169">
        <v>255410</v>
      </c>
      <c r="Q18" s="169">
        <v>1490</v>
      </c>
      <c r="R18" s="168" t="s">
        <v>58</v>
      </c>
      <c r="S18" s="173">
        <v>2595304</v>
      </c>
      <c r="T18" s="171" t="s">
        <v>27</v>
      </c>
    </row>
    <row r="19" spans="1:20" ht="15" customHeight="1" x14ac:dyDescent="0.25">
      <c r="A19" s="171" t="s">
        <v>28</v>
      </c>
      <c r="B19" s="174" t="s">
        <v>58</v>
      </c>
      <c r="C19" s="168" t="s">
        <v>58</v>
      </c>
      <c r="D19" s="168" t="s">
        <v>58</v>
      </c>
      <c r="E19" s="168" t="s">
        <v>58</v>
      </c>
      <c r="F19" s="168" t="s">
        <v>58</v>
      </c>
      <c r="G19" s="169">
        <v>55692</v>
      </c>
      <c r="H19" s="168" t="s">
        <v>58</v>
      </c>
      <c r="I19" s="168" t="s">
        <v>58</v>
      </c>
      <c r="J19" s="169">
        <v>8612</v>
      </c>
      <c r="K19" s="168" t="s">
        <v>58</v>
      </c>
      <c r="L19" s="168" t="s">
        <v>58</v>
      </c>
      <c r="M19" s="168" t="s">
        <v>58</v>
      </c>
      <c r="N19" s="168" t="s">
        <v>58</v>
      </c>
      <c r="O19" s="168" t="s">
        <v>58</v>
      </c>
      <c r="P19" s="169">
        <v>20478</v>
      </c>
      <c r="Q19" s="168" t="s">
        <v>58</v>
      </c>
      <c r="R19" s="168" t="s">
        <v>58</v>
      </c>
      <c r="S19" s="173">
        <v>84782</v>
      </c>
      <c r="T19" s="171" t="s">
        <v>28</v>
      </c>
    </row>
    <row r="20" spans="1:20" ht="15" customHeight="1" x14ac:dyDescent="0.25">
      <c r="A20" s="171" t="s">
        <v>29</v>
      </c>
      <c r="B20" s="172">
        <v>15899</v>
      </c>
      <c r="C20" s="169">
        <v>3183</v>
      </c>
      <c r="D20" s="169">
        <v>61582</v>
      </c>
      <c r="E20" s="169">
        <v>62612</v>
      </c>
      <c r="F20" s="169">
        <v>1546</v>
      </c>
      <c r="G20" s="169">
        <v>5415</v>
      </c>
      <c r="H20" s="169">
        <v>23264</v>
      </c>
      <c r="I20" s="168" t="s">
        <v>58</v>
      </c>
      <c r="J20" s="169">
        <v>12451</v>
      </c>
      <c r="K20" s="169">
        <v>592385</v>
      </c>
      <c r="L20" s="169">
        <v>295858</v>
      </c>
      <c r="M20" s="168" t="s">
        <v>58</v>
      </c>
      <c r="N20" s="168" t="s">
        <v>58</v>
      </c>
      <c r="O20" s="169">
        <v>785</v>
      </c>
      <c r="P20" s="169">
        <v>3516</v>
      </c>
      <c r="Q20" s="168" t="s">
        <v>58</v>
      </c>
      <c r="R20" s="168" t="s">
        <v>58</v>
      </c>
      <c r="S20" s="173">
        <v>1078496</v>
      </c>
      <c r="T20" s="171" t="s">
        <v>29</v>
      </c>
    </row>
    <row r="21" spans="1:20" ht="15" customHeight="1" x14ac:dyDescent="0.25">
      <c r="A21" s="171" t="s">
        <v>30</v>
      </c>
      <c r="B21" s="174" t="s">
        <v>58</v>
      </c>
      <c r="C21" s="169">
        <v>960</v>
      </c>
      <c r="D21" s="168" t="s">
        <v>58</v>
      </c>
      <c r="E21" s="168" t="s">
        <v>58</v>
      </c>
      <c r="F21" s="168" t="s">
        <v>58</v>
      </c>
      <c r="G21" s="168" t="s">
        <v>58</v>
      </c>
      <c r="H21" s="169">
        <v>411749</v>
      </c>
      <c r="I21" s="168" t="s">
        <v>58</v>
      </c>
      <c r="J21" s="169">
        <v>1169</v>
      </c>
      <c r="K21" s="169">
        <v>17357</v>
      </c>
      <c r="L21" s="169">
        <v>3069</v>
      </c>
      <c r="M21" s="168" t="s">
        <v>58</v>
      </c>
      <c r="N21" s="168" t="s">
        <v>58</v>
      </c>
      <c r="O21" s="168" t="s">
        <v>58</v>
      </c>
      <c r="P21" s="168" t="s">
        <v>58</v>
      </c>
      <c r="Q21" s="169">
        <v>1864</v>
      </c>
      <c r="R21" s="168" t="s">
        <v>58</v>
      </c>
      <c r="S21" s="173">
        <v>436168</v>
      </c>
      <c r="T21" s="171" t="s">
        <v>30</v>
      </c>
    </row>
    <row r="22" spans="1:20" ht="15" customHeight="1" x14ac:dyDescent="0.25">
      <c r="A22" s="171" t="s">
        <v>31</v>
      </c>
      <c r="B22" s="174" t="s">
        <v>58</v>
      </c>
      <c r="C22" s="168" t="s">
        <v>58</v>
      </c>
      <c r="D22" s="168" t="s">
        <v>58</v>
      </c>
      <c r="E22" s="168" t="s">
        <v>58</v>
      </c>
      <c r="F22" s="168" t="s">
        <v>58</v>
      </c>
      <c r="G22" s="168" t="s">
        <v>58</v>
      </c>
      <c r="H22" s="168" t="s">
        <v>58</v>
      </c>
      <c r="I22" s="168" t="s">
        <v>58</v>
      </c>
      <c r="J22" s="168" t="s">
        <v>58</v>
      </c>
      <c r="K22" s="168" t="s">
        <v>58</v>
      </c>
      <c r="L22" s="168" t="s">
        <v>58</v>
      </c>
      <c r="M22" s="169">
        <v>101882</v>
      </c>
      <c r="N22" s="168" t="s">
        <v>58</v>
      </c>
      <c r="O22" s="168" t="s">
        <v>58</v>
      </c>
      <c r="P22" s="168" t="s">
        <v>58</v>
      </c>
      <c r="Q22" s="168" t="s">
        <v>58</v>
      </c>
      <c r="R22" s="168" t="s">
        <v>58</v>
      </c>
      <c r="S22" s="173">
        <v>101882</v>
      </c>
      <c r="T22" s="171" t="s">
        <v>31</v>
      </c>
    </row>
    <row r="23" spans="1:20" ht="15" customHeight="1" x14ac:dyDescent="0.25">
      <c r="A23" s="171" t="s">
        <v>32</v>
      </c>
      <c r="B23" s="172">
        <v>798499</v>
      </c>
      <c r="C23" s="168" t="s">
        <v>58</v>
      </c>
      <c r="D23" s="168" t="s">
        <v>58</v>
      </c>
      <c r="E23" s="168" t="s">
        <v>58</v>
      </c>
      <c r="F23" s="168" t="s">
        <v>58</v>
      </c>
      <c r="G23" s="168" t="s">
        <v>58</v>
      </c>
      <c r="H23" s="168" t="s">
        <v>58</v>
      </c>
      <c r="I23" s="168" t="s">
        <v>58</v>
      </c>
      <c r="J23" s="168" t="s">
        <v>58</v>
      </c>
      <c r="K23" s="168" t="s">
        <v>58</v>
      </c>
      <c r="L23" s="169">
        <v>5960</v>
      </c>
      <c r="M23" s="168" t="s">
        <v>58</v>
      </c>
      <c r="N23" s="168" t="s">
        <v>58</v>
      </c>
      <c r="O23" s="168" t="s">
        <v>58</v>
      </c>
      <c r="P23" s="168" t="s">
        <v>58</v>
      </c>
      <c r="Q23" s="168" t="s">
        <v>58</v>
      </c>
      <c r="R23" s="168" t="s">
        <v>58</v>
      </c>
      <c r="S23" s="173">
        <v>804459</v>
      </c>
      <c r="T23" s="171" t="s">
        <v>32</v>
      </c>
    </row>
    <row r="24" spans="1:20" ht="15" customHeight="1" x14ac:dyDescent="0.25">
      <c r="A24" s="171" t="s">
        <v>33</v>
      </c>
      <c r="B24" s="174" t="s">
        <v>58</v>
      </c>
      <c r="C24" s="169">
        <v>1261673</v>
      </c>
      <c r="D24" s="168" t="s">
        <v>58</v>
      </c>
      <c r="E24" s="168" t="s">
        <v>58</v>
      </c>
      <c r="F24" s="168" t="s">
        <v>58</v>
      </c>
      <c r="G24" s="168" t="s">
        <v>58</v>
      </c>
      <c r="H24" s="168" t="s">
        <v>58</v>
      </c>
      <c r="I24" s="168" t="s">
        <v>58</v>
      </c>
      <c r="J24" s="168" t="s">
        <v>58</v>
      </c>
      <c r="K24" s="168" t="s">
        <v>58</v>
      </c>
      <c r="L24" s="168" t="s">
        <v>58</v>
      </c>
      <c r="M24" s="168" t="s">
        <v>58</v>
      </c>
      <c r="N24" s="168" t="s">
        <v>58</v>
      </c>
      <c r="O24" s="168" t="s">
        <v>58</v>
      </c>
      <c r="P24" s="168" t="s">
        <v>58</v>
      </c>
      <c r="Q24" s="168" t="s">
        <v>58</v>
      </c>
      <c r="R24" s="168" t="s">
        <v>58</v>
      </c>
      <c r="S24" s="173">
        <v>1261673</v>
      </c>
      <c r="T24" s="171" t="s">
        <v>33</v>
      </c>
    </row>
    <row r="25" spans="1:20" ht="15" customHeight="1" x14ac:dyDescent="0.25">
      <c r="A25" s="171" t="s">
        <v>34</v>
      </c>
      <c r="B25" s="174" t="s">
        <v>58</v>
      </c>
      <c r="C25" s="168" t="s">
        <v>58</v>
      </c>
      <c r="D25" s="168" t="s">
        <v>58</v>
      </c>
      <c r="E25" s="168" t="s">
        <v>58</v>
      </c>
      <c r="F25" s="168" t="s">
        <v>58</v>
      </c>
      <c r="G25" s="168" t="s">
        <v>58</v>
      </c>
      <c r="H25" s="168" t="s">
        <v>58</v>
      </c>
      <c r="I25" s="168" t="s">
        <v>58</v>
      </c>
      <c r="J25" s="168" t="s">
        <v>58</v>
      </c>
      <c r="K25" s="168" t="s">
        <v>58</v>
      </c>
      <c r="L25" s="168" t="s">
        <v>58</v>
      </c>
      <c r="M25" s="168" t="s">
        <v>58</v>
      </c>
      <c r="N25" s="168" t="s">
        <v>58</v>
      </c>
      <c r="O25" s="168" t="s">
        <v>58</v>
      </c>
      <c r="P25" s="168" t="s">
        <v>58</v>
      </c>
      <c r="Q25" s="169">
        <v>24519</v>
      </c>
      <c r="R25" s="168" t="s">
        <v>58</v>
      </c>
      <c r="S25" s="173">
        <v>24519</v>
      </c>
      <c r="T25" s="171" t="s">
        <v>34</v>
      </c>
    </row>
    <row r="26" spans="1:20" ht="15" customHeight="1" x14ac:dyDescent="0.25">
      <c r="A26" s="171" t="s">
        <v>35</v>
      </c>
      <c r="B26" s="174" t="s">
        <v>58</v>
      </c>
      <c r="C26" s="169">
        <v>2228</v>
      </c>
      <c r="D26" s="168" t="s">
        <v>58</v>
      </c>
      <c r="E26" s="168" t="s">
        <v>58</v>
      </c>
      <c r="F26" s="168" t="s">
        <v>58</v>
      </c>
      <c r="G26" s="168" t="s">
        <v>58</v>
      </c>
      <c r="H26" s="169">
        <v>2725</v>
      </c>
      <c r="I26" s="168" t="s">
        <v>58</v>
      </c>
      <c r="J26" s="168" t="s">
        <v>58</v>
      </c>
      <c r="K26" s="168" t="s">
        <v>58</v>
      </c>
      <c r="L26" s="168" t="s">
        <v>58</v>
      </c>
      <c r="M26" s="168" t="s">
        <v>58</v>
      </c>
      <c r="N26" s="169">
        <v>19739</v>
      </c>
      <c r="O26" s="169">
        <v>428</v>
      </c>
      <c r="P26" s="168" t="s">
        <v>58</v>
      </c>
      <c r="Q26" s="169">
        <v>229144</v>
      </c>
      <c r="R26" s="168" t="s">
        <v>58</v>
      </c>
      <c r="S26" s="173">
        <v>254264</v>
      </c>
      <c r="T26" s="171" t="s">
        <v>35</v>
      </c>
    </row>
    <row r="27" spans="1:20" ht="15" customHeight="1" x14ac:dyDescent="0.25">
      <c r="A27" s="171" t="s">
        <v>36</v>
      </c>
      <c r="B27" s="174" t="s">
        <v>58</v>
      </c>
      <c r="C27" s="168" t="s">
        <v>58</v>
      </c>
      <c r="D27" s="168" t="s">
        <v>58</v>
      </c>
      <c r="E27" s="169">
        <v>982</v>
      </c>
      <c r="F27" s="168" t="s">
        <v>58</v>
      </c>
      <c r="G27" s="168" t="s">
        <v>58</v>
      </c>
      <c r="H27" s="168" t="s">
        <v>58</v>
      </c>
      <c r="I27" s="168" t="s">
        <v>58</v>
      </c>
      <c r="J27" s="168" t="s">
        <v>58</v>
      </c>
      <c r="K27" s="168" t="s">
        <v>58</v>
      </c>
      <c r="L27" s="168" t="s">
        <v>58</v>
      </c>
      <c r="M27" s="168" t="s">
        <v>58</v>
      </c>
      <c r="N27" s="169">
        <v>290499</v>
      </c>
      <c r="O27" s="169">
        <v>1933</v>
      </c>
      <c r="P27" s="168" t="s">
        <v>58</v>
      </c>
      <c r="Q27" s="168" t="s">
        <v>58</v>
      </c>
      <c r="R27" s="168" t="s">
        <v>58</v>
      </c>
      <c r="S27" s="173">
        <v>293414</v>
      </c>
      <c r="T27" s="171" t="s">
        <v>36</v>
      </c>
    </row>
    <row r="28" spans="1:20" ht="15" customHeight="1" x14ac:dyDescent="0.25">
      <c r="A28" s="171" t="s">
        <v>37</v>
      </c>
      <c r="B28" s="172">
        <v>1092116</v>
      </c>
      <c r="C28" s="169">
        <v>1464659</v>
      </c>
      <c r="D28" s="168" t="s">
        <v>58</v>
      </c>
      <c r="E28" s="168" t="s">
        <v>58</v>
      </c>
      <c r="F28" s="169">
        <v>70996</v>
      </c>
      <c r="G28" s="169">
        <v>134329</v>
      </c>
      <c r="H28" s="169">
        <v>642950</v>
      </c>
      <c r="I28" s="168" t="s">
        <v>58</v>
      </c>
      <c r="J28" s="169">
        <v>1117606</v>
      </c>
      <c r="K28" s="169">
        <v>2146475</v>
      </c>
      <c r="L28" s="169">
        <v>489983</v>
      </c>
      <c r="M28" s="169">
        <v>91785</v>
      </c>
      <c r="N28" s="168" t="s">
        <v>58</v>
      </c>
      <c r="O28" s="168" t="s">
        <v>58</v>
      </c>
      <c r="P28" s="169">
        <v>383699</v>
      </c>
      <c r="Q28" s="168" t="s">
        <v>58</v>
      </c>
      <c r="R28" s="169">
        <v>72</v>
      </c>
      <c r="S28" s="173">
        <v>7634670</v>
      </c>
      <c r="T28" s="171" t="s">
        <v>37</v>
      </c>
    </row>
    <row r="29" spans="1:20" ht="15" customHeight="1" x14ac:dyDescent="0.25">
      <c r="A29" s="171" t="s">
        <v>38</v>
      </c>
      <c r="B29" s="172">
        <v>713586</v>
      </c>
      <c r="C29" s="169">
        <v>726271</v>
      </c>
      <c r="D29" s="169">
        <v>164724</v>
      </c>
      <c r="E29" s="169">
        <v>179764</v>
      </c>
      <c r="F29" s="169">
        <v>19557</v>
      </c>
      <c r="G29" s="169">
        <v>79654</v>
      </c>
      <c r="H29" s="169">
        <v>428329</v>
      </c>
      <c r="I29" s="169">
        <v>44007</v>
      </c>
      <c r="J29" s="169">
        <v>478149</v>
      </c>
      <c r="K29" s="169">
        <v>1112285</v>
      </c>
      <c r="L29" s="169">
        <v>204427</v>
      </c>
      <c r="M29" s="169">
        <v>60813</v>
      </c>
      <c r="N29" s="169">
        <v>237822</v>
      </c>
      <c r="O29" s="169">
        <v>98314</v>
      </c>
      <c r="P29" s="169">
        <v>188152</v>
      </c>
      <c r="Q29" s="169">
        <v>71044</v>
      </c>
      <c r="R29" s="168" t="s">
        <v>58</v>
      </c>
      <c r="S29" s="173">
        <v>4806898</v>
      </c>
      <c r="T29" s="171" t="s">
        <v>38</v>
      </c>
    </row>
    <row r="30" spans="1:20" ht="15" customHeight="1" x14ac:dyDescent="0.25">
      <c r="A30" s="171" t="s">
        <v>39</v>
      </c>
      <c r="B30" s="172">
        <v>360484</v>
      </c>
      <c r="C30" s="169">
        <v>678936</v>
      </c>
      <c r="D30" s="169">
        <v>99599</v>
      </c>
      <c r="E30" s="169">
        <v>109760</v>
      </c>
      <c r="F30" s="169">
        <v>19335</v>
      </c>
      <c r="G30" s="169">
        <v>27608</v>
      </c>
      <c r="H30" s="169">
        <v>197138</v>
      </c>
      <c r="I30" s="169">
        <v>27000</v>
      </c>
      <c r="J30" s="169">
        <v>342327</v>
      </c>
      <c r="K30" s="169">
        <v>699420</v>
      </c>
      <c r="L30" s="169">
        <v>260594</v>
      </c>
      <c r="M30" s="169">
        <v>54491</v>
      </c>
      <c r="N30" s="169">
        <v>69657</v>
      </c>
      <c r="O30" s="169">
        <v>31310</v>
      </c>
      <c r="P30" s="169">
        <v>87425</v>
      </c>
      <c r="Q30" s="169">
        <v>28091</v>
      </c>
      <c r="R30" s="168" t="s">
        <v>58</v>
      </c>
      <c r="S30" s="173">
        <v>3093175</v>
      </c>
      <c r="T30" s="171" t="s">
        <v>39</v>
      </c>
    </row>
    <row r="31" spans="1:20" ht="15" customHeight="1" x14ac:dyDescent="0.25">
      <c r="A31" s="171" t="s">
        <v>40</v>
      </c>
      <c r="B31" s="172">
        <v>136722</v>
      </c>
      <c r="C31" s="169">
        <v>95200</v>
      </c>
      <c r="D31" s="169">
        <v>101522</v>
      </c>
      <c r="E31" s="169">
        <v>112354</v>
      </c>
      <c r="F31" s="169">
        <v>11527</v>
      </c>
      <c r="G31" s="169">
        <v>12776</v>
      </c>
      <c r="H31" s="169">
        <v>46286</v>
      </c>
      <c r="I31" s="169">
        <v>61142</v>
      </c>
      <c r="J31" s="169">
        <v>73205</v>
      </c>
      <c r="K31" s="169">
        <v>136896</v>
      </c>
      <c r="L31" s="169">
        <v>40270</v>
      </c>
      <c r="M31" s="169">
        <v>2804</v>
      </c>
      <c r="N31" s="169">
        <v>105657</v>
      </c>
      <c r="O31" s="169">
        <v>63603</v>
      </c>
      <c r="P31" s="169">
        <v>25638</v>
      </c>
      <c r="Q31" s="169">
        <v>45056</v>
      </c>
      <c r="R31" s="168" t="s">
        <v>58</v>
      </c>
      <c r="S31" s="173">
        <v>1070658</v>
      </c>
      <c r="T31" s="171" t="s">
        <v>40</v>
      </c>
    </row>
    <row r="32" spans="1:20" ht="15" customHeight="1" x14ac:dyDescent="0.25">
      <c r="A32" s="171" t="s">
        <v>41</v>
      </c>
      <c r="B32" s="174" t="s">
        <v>58</v>
      </c>
      <c r="C32" s="168" t="s">
        <v>58</v>
      </c>
      <c r="D32" s="168" t="s">
        <v>58</v>
      </c>
      <c r="E32" s="168" t="s">
        <v>58</v>
      </c>
      <c r="F32" s="168" t="s">
        <v>58</v>
      </c>
      <c r="G32" s="168" t="s">
        <v>58</v>
      </c>
      <c r="H32" s="168" t="s">
        <v>58</v>
      </c>
      <c r="I32" s="168" t="s">
        <v>58</v>
      </c>
      <c r="J32" s="169">
        <v>556</v>
      </c>
      <c r="K32" s="169">
        <v>50058</v>
      </c>
      <c r="L32" s="168" t="s">
        <v>58</v>
      </c>
      <c r="M32" s="168" t="s">
        <v>58</v>
      </c>
      <c r="N32" s="168" t="s">
        <v>58</v>
      </c>
      <c r="O32" s="168" t="s">
        <v>58</v>
      </c>
      <c r="P32" s="168" t="s">
        <v>58</v>
      </c>
      <c r="Q32" s="168" t="s">
        <v>58</v>
      </c>
      <c r="R32" s="168" t="s">
        <v>58</v>
      </c>
      <c r="S32" s="173">
        <v>50614</v>
      </c>
      <c r="T32" s="171" t="s">
        <v>41</v>
      </c>
    </row>
    <row r="33" spans="1:20" ht="15" customHeight="1" x14ac:dyDescent="0.25">
      <c r="A33" s="171" t="s">
        <v>42</v>
      </c>
      <c r="B33" s="174" t="s">
        <v>58</v>
      </c>
      <c r="C33" s="168" t="s">
        <v>58</v>
      </c>
      <c r="D33" s="169">
        <v>158651</v>
      </c>
      <c r="E33" s="169">
        <v>483905</v>
      </c>
      <c r="F33" s="168" t="s">
        <v>58</v>
      </c>
      <c r="G33" s="168" t="s">
        <v>58</v>
      </c>
      <c r="H33" s="168" t="s">
        <v>58</v>
      </c>
      <c r="I33" s="169">
        <v>295141</v>
      </c>
      <c r="J33" s="168" t="s">
        <v>58</v>
      </c>
      <c r="K33" s="168" t="s">
        <v>58</v>
      </c>
      <c r="L33" s="168" t="s">
        <v>58</v>
      </c>
      <c r="M33" s="168" t="s">
        <v>58</v>
      </c>
      <c r="N33" s="169">
        <v>616924</v>
      </c>
      <c r="O33" s="169">
        <v>357412</v>
      </c>
      <c r="P33" s="168" t="s">
        <v>58</v>
      </c>
      <c r="Q33" s="169">
        <v>333176</v>
      </c>
      <c r="R33" s="168" t="s">
        <v>58</v>
      </c>
      <c r="S33" s="173">
        <v>2245209</v>
      </c>
      <c r="T33" s="171" t="s">
        <v>42</v>
      </c>
    </row>
    <row r="34" spans="1:20" ht="15" customHeight="1" x14ac:dyDescent="0.25">
      <c r="A34" s="171" t="s">
        <v>43</v>
      </c>
      <c r="B34" s="174" t="s">
        <v>58</v>
      </c>
      <c r="C34" s="168" t="s">
        <v>58</v>
      </c>
      <c r="D34" s="168" t="s">
        <v>58</v>
      </c>
      <c r="E34" s="168" t="s">
        <v>58</v>
      </c>
      <c r="F34" s="168" t="s">
        <v>58</v>
      </c>
      <c r="G34" s="168" t="s">
        <v>58</v>
      </c>
      <c r="H34" s="168" t="s">
        <v>58</v>
      </c>
      <c r="I34" s="168" t="s">
        <v>58</v>
      </c>
      <c r="J34" s="168" t="s">
        <v>58</v>
      </c>
      <c r="K34" s="168" t="s">
        <v>58</v>
      </c>
      <c r="L34" s="168" t="s">
        <v>58</v>
      </c>
      <c r="M34" s="168" t="s">
        <v>58</v>
      </c>
      <c r="N34" s="168" t="s">
        <v>58</v>
      </c>
      <c r="O34" s="168" t="s">
        <v>58</v>
      </c>
      <c r="P34" s="168" t="s">
        <v>58</v>
      </c>
      <c r="Q34" s="168" t="s">
        <v>58</v>
      </c>
      <c r="R34" s="168" t="s">
        <v>58</v>
      </c>
      <c r="S34" s="175" t="s">
        <v>58</v>
      </c>
      <c r="T34" s="171" t="s">
        <v>43</v>
      </c>
    </row>
    <row r="35" spans="1:20" ht="15" customHeight="1" x14ac:dyDescent="0.25">
      <c r="A35" s="171" t="s">
        <v>44</v>
      </c>
      <c r="B35" s="172">
        <v>138912</v>
      </c>
      <c r="C35" s="169">
        <v>26868</v>
      </c>
      <c r="D35" s="169">
        <v>55708</v>
      </c>
      <c r="E35" s="169">
        <v>19385</v>
      </c>
      <c r="F35" s="169">
        <v>1620</v>
      </c>
      <c r="G35" s="169">
        <v>16960</v>
      </c>
      <c r="H35" s="169">
        <v>102140</v>
      </c>
      <c r="I35" s="169">
        <v>35922</v>
      </c>
      <c r="J35" s="169">
        <v>132349</v>
      </c>
      <c r="K35" s="169">
        <v>348356</v>
      </c>
      <c r="L35" s="169">
        <v>48499</v>
      </c>
      <c r="M35" s="169">
        <v>32031</v>
      </c>
      <c r="N35" s="169">
        <v>2711</v>
      </c>
      <c r="O35" s="169">
        <v>21092</v>
      </c>
      <c r="P35" s="169">
        <v>37579</v>
      </c>
      <c r="Q35" s="169">
        <v>1299</v>
      </c>
      <c r="R35" s="168" t="s">
        <v>58</v>
      </c>
      <c r="S35" s="173">
        <v>1021431</v>
      </c>
      <c r="T35" s="171" t="s">
        <v>44</v>
      </c>
    </row>
    <row r="36" spans="1:20" ht="15" customHeight="1" x14ac:dyDescent="0.25">
      <c r="A36" s="171" t="s">
        <v>45</v>
      </c>
      <c r="B36" s="174" t="s">
        <v>58</v>
      </c>
      <c r="C36" s="169">
        <v>35775</v>
      </c>
      <c r="D36" s="168" t="s">
        <v>58</v>
      </c>
      <c r="E36" s="168" t="s">
        <v>58</v>
      </c>
      <c r="F36" s="168" t="s">
        <v>58</v>
      </c>
      <c r="G36" s="168" t="s">
        <v>58</v>
      </c>
      <c r="H36" s="168" t="s">
        <v>58</v>
      </c>
      <c r="I36" s="168" t="s">
        <v>58</v>
      </c>
      <c r="J36" s="168" t="s">
        <v>58</v>
      </c>
      <c r="K36" s="168" t="s">
        <v>58</v>
      </c>
      <c r="L36" s="168" t="s">
        <v>58</v>
      </c>
      <c r="M36" s="168" t="s">
        <v>58</v>
      </c>
      <c r="N36" s="168" t="s">
        <v>58</v>
      </c>
      <c r="O36" s="168" t="s">
        <v>58</v>
      </c>
      <c r="P36" s="168" t="s">
        <v>58</v>
      </c>
      <c r="Q36" s="168" t="s">
        <v>58</v>
      </c>
      <c r="R36" s="168" t="s">
        <v>58</v>
      </c>
      <c r="S36" s="173">
        <v>35775</v>
      </c>
      <c r="T36" s="171" t="s">
        <v>45</v>
      </c>
    </row>
    <row r="37" spans="1:20" ht="15" customHeight="1" x14ac:dyDescent="0.25">
      <c r="A37" s="176" t="s">
        <v>59</v>
      </c>
      <c r="B37" s="174" t="s">
        <v>58</v>
      </c>
      <c r="C37" s="168" t="s">
        <v>58</v>
      </c>
      <c r="D37" s="168" t="s">
        <v>58</v>
      </c>
      <c r="E37" s="168" t="s">
        <v>58</v>
      </c>
      <c r="F37" s="168" t="s">
        <v>58</v>
      </c>
      <c r="G37" s="168" t="s">
        <v>58</v>
      </c>
      <c r="H37" s="168" t="s">
        <v>58</v>
      </c>
      <c r="I37" s="168" t="s">
        <v>58</v>
      </c>
      <c r="J37" s="168" t="s">
        <v>58</v>
      </c>
      <c r="K37" s="168" t="s">
        <v>58</v>
      </c>
      <c r="L37" s="169">
        <v>13</v>
      </c>
      <c r="M37" s="168" t="s">
        <v>58</v>
      </c>
      <c r="N37" s="168" t="s">
        <v>58</v>
      </c>
      <c r="O37" s="168" t="s">
        <v>58</v>
      </c>
      <c r="P37" s="168" t="s">
        <v>58</v>
      </c>
      <c r="Q37" s="168" t="s">
        <v>58</v>
      </c>
      <c r="R37" s="168" t="s">
        <v>58</v>
      </c>
      <c r="S37" s="173">
        <v>13</v>
      </c>
      <c r="T37" s="176" t="s">
        <v>59</v>
      </c>
    </row>
    <row r="38" spans="1:20" ht="15" customHeight="1" x14ac:dyDescent="0.25">
      <c r="A38" s="177" t="s">
        <v>46</v>
      </c>
      <c r="B38" s="172">
        <v>4251347</v>
      </c>
      <c r="C38" s="169">
        <v>5425825</v>
      </c>
      <c r="D38" s="169">
        <v>693588</v>
      </c>
      <c r="E38" s="169">
        <v>1034158</v>
      </c>
      <c r="F38" s="169">
        <v>179162</v>
      </c>
      <c r="G38" s="169">
        <v>436679</v>
      </c>
      <c r="H38" s="169">
        <v>2199477</v>
      </c>
      <c r="I38" s="169">
        <v>613847</v>
      </c>
      <c r="J38" s="169">
        <v>3173691</v>
      </c>
      <c r="K38" s="169">
        <v>6176120</v>
      </c>
      <c r="L38" s="169">
        <v>1662045</v>
      </c>
      <c r="M38" s="169">
        <v>400926</v>
      </c>
      <c r="N38" s="169">
        <v>1442358</v>
      </c>
      <c r="O38" s="169">
        <v>812375</v>
      </c>
      <c r="P38" s="169">
        <v>1118616</v>
      </c>
      <c r="Q38" s="169">
        <v>808918</v>
      </c>
      <c r="R38" s="169">
        <v>72</v>
      </c>
      <c r="S38" s="173">
        <v>30429204</v>
      </c>
      <c r="T38" s="177" t="s">
        <v>46</v>
      </c>
    </row>
    <row r="39" spans="1:20" ht="15" customHeight="1" x14ac:dyDescent="0.25">
      <c r="A39" s="171" t="s">
        <v>19</v>
      </c>
      <c r="B39" s="174" t="s">
        <v>58</v>
      </c>
      <c r="C39" s="168" t="s">
        <v>58</v>
      </c>
      <c r="D39" s="168" t="s">
        <v>58</v>
      </c>
      <c r="E39" s="168" t="s">
        <v>58</v>
      </c>
      <c r="F39" s="169">
        <v>18704</v>
      </c>
      <c r="G39" s="168" t="s">
        <v>58</v>
      </c>
      <c r="H39" s="168" t="s">
        <v>58</v>
      </c>
      <c r="I39" s="168" t="s">
        <v>58</v>
      </c>
      <c r="J39" s="169">
        <v>284397</v>
      </c>
      <c r="K39" s="169">
        <v>181124</v>
      </c>
      <c r="L39" s="168" t="s">
        <v>58</v>
      </c>
      <c r="M39" s="168" t="s">
        <v>58</v>
      </c>
      <c r="N39" s="168" t="s">
        <v>58</v>
      </c>
      <c r="O39" s="168" t="s">
        <v>58</v>
      </c>
      <c r="P39" s="169">
        <v>119196</v>
      </c>
      <c r="Q39" s="168" t="s">
        <v>58</v>
      </c>
      <c r="R39" s="168" t="s">
        <v>58</v>
      </c>
      <c r="S39" s="173">
        <v>603421</v>
      </c>
      <c r="T39" s="171" t="s">
        <v>19</v>
      </c>
    </row>
    <row r="40" spans="1:20" ht="15" customHeight="1" x14ac:dyDescent="0.25">
      <c r="A40" s="171" t="s">
        <v>20</v>
      </c>
      <c r="B40" s="174" t="s">
        <v>58</v>
      </c>
      <c r="C40" s="168" t="s">
        <v>58</v>
      </c>
      <c r="D40" s="168" t="s">
        <v>58</v>
      </c>
      <c r="E40" s="168" t="s">
        <v>58</v>
      </c>
      <c r="F40" s="168" t="s">
        <v>58</v>
      </c>
      <c r="G40" s="169">
        <v>23333</v>
      </c>
      <c r="H40" s="168" t="s">
        <v>58</v>
      </c>
      <c r="I40" s="168" t="s">
        <v>58</v>
      </c>
      <c r="J40" s="168" t="s">
        <v>58</v>
      </c>
      <c r="K40" s="168" t="s">
        <v>58</v>
      </c>
      <c r="L40" s="168" t="s">
        <v>58</v>
      </c>
      <c r="M40" s="168" t="s">
        <v>58</v>
      </c>
      <c r="N40" s="168" t="s">
        <v>58</v>
      </c>
      <c r="O40" s="168" t="s">
        <v>58</v>
      </c>
      <c r="P40" s="168" t="s">
        <v>58</v>
      </c>
      <c r="Q40" s="168" t="s">
        <v>58</v>
      </c>
      <c r="R40" s="168" t="s">
        <v>58</v>
      </c>
      <c r="S40" s="173">
        <v>23333</v>
      </c>
      <c r="T40" s="171" t="s">
        <v>20</v>
      </c>
    </row>
    <row r="41" spans="1:20" ht="15" customHeight="1" x14ac:dyDescent="0.25">
      <c r="A41" s="171" t="s">
        <v>21</v>
      </c>
      <c r="B41" s="174" t="s">
        <v>58</v>
      </c>
      <c r="C41" s="168" t="s">
        <v>58</v>
      </c>
      <c r="D41" s="169">
        <v>11908</v>
      </c>
      <c r="E41" s="168" t="s">
        <v>58</v>
      </c>
      <c r="F41" s="168" t="s">
        <v>58</v>
      </c>
      <c r="G41" s="168" t="s">
        <v>58</v>
      </c>
      <c r="H41" s="168" t="s">
        <v>58</v>
      </c>
      <c r="I41" s="168" t="s">
        <v>58</v>
      </c>
      <c r="J41" s="168" t="s">
        <v>58</v>
      </c>
      <c r="K41" s="169">
        <v>223743</v>
      </c>
      <c r="L41" s="169">
        <v>241934</v>
      </c>
      <c r="M41" s="168" t="s">
        <v>58</v>
      </c>
      <c r="N41" s="168" t="s">
        <v>58</v>
      </c>
      <c r="O41" s="168" t="s">
        <v>58</v>
      </c>
      <c r="P41" s="168" t="s">
        <v>58</v>
      </c>
      <c r="Q41" s="168" t="s">
        <v>58</v>
      </c>
      <c r="R41" s="168" t="s">
        <v>58</v>
      </c>
      <c r="S41" s="173">
        <v>477585</v>
      </c>
      <c r="T41" s="171" t="s">
        <v>21</v>
      </c>
    </row>
    <row r="42" spans="1:20" ht="15" customHeight="1" x14ac:dyDescent="0.25">
      <c r="A42" s="171" t="s">
        <v>22</v>
      </c>
      <c r="B42" s="174" t="s">
        <v>58</v>
      </c>
      <c r="C42" s="168" t="s">
        <v>58</v>
      </c>
      <c r="D42" s="168" t="s">
        <v>58</v>
      </c>
      <c r="E42" s="168" t="s">
        <v>58</v>
      </c>
      <c r="F42" s="168" t="s">
        <v>58</v>
      </c>
      <c r="G42" s="168" t="s">
        <v>58</v>
      </c>
      <c r="H42" s="169">
        <v>254500</v>
      </c>
      <c r="I42" s="168" t="s">
        <v>58</v>
      </c>
      <c r="J42" s="168" t="s">
        <v>58</v>
      </c>
      <c r="K42" s="168" t="s">
        <v>58</v>
      </c>
      <c r="L42" s="168" t="s">
        <v>58</v>
      </c>
      <c r="M42" s="168" t="s">
        <v>58</v>
      </c>
      <c r="N42" s="168" t="s">
        <v>58</v>
      </c>
      <c r="O42" s="168" t="s">
        <v>58</v>
      </c>
      <c r="P42" s="168" t="s">
        <v>58</v>
      </c>
      <c r="Q42" s="168" t="s">
        <v>58</v>
      </c>
      <c r="R42" s="168" t="s">
        <v>58</v>
      </c>
      <c r="S42" s="173">
        <v>254500</v>
      </c>
      <c r="T42" s="171" t="s">
        <v>22</v>
      </c>
    </row>
    <row r="43" spans="1:20" ht="15" customHeight="1" x14ac:dyDescent="0.25">
      <c r="A43" s="171" t="s">
        <v>23</v>
      </c>
      <c r="B43" s="174" t="s">
        <v>58</v>
      </c>
      <c r="C43" s="168" t="s">
        <v>58</v>
      </c>
      <c r="D43" s="168" t="s">
        <v>58</v>
      </c>
      <c r="E43" s="168" t="s">
        <v>58</v>
      </c>
      <c r="F43" s="168" t="s">
        <v>58</v>
      </c>
      <c r="G43" s="168" t="s">
        <v>58</v>
      </c>
      <c r="H43" s="168" t="s">
        <v>58</v>
      </c>
      <c r="I43" s="168" t="s">
        <v>58</v>
      </c>
      <c r="J43" s="168" t="s">
        <v>58</v>
      </c>
      <c r="K43" s="168" t="s">
        <v>58</v>
      </c>
      <c r="L43" s="168" t="s">
        <v>58</v>
      </c>
      <c r="M43" s="169">
        <v>40814</v>
      </c>
      <c r="N43" s="168" t="s">
        <v>58</v>
      </c>
      <c r="O43" s="168" t="s">
        <v>58</v>
      </c>
      <c r="P43" s="168" t="s">
        <v>58</v>
      </c>
      <c r="Q43" s="168" t="s">
        <v>58</v>
      </c>
      <c r="R43" s="168" t="s">
        <v>58</v>
      </c>
      <c r="S43" s="173">
        <v>40814</v>
      </c>
      <c r="T43" s="171" t="s">
        <v>23</v>
      </c>
    </row>
    <row r="44" spans="1:20" ht="15" customHeight="1" x14ac:dyDescent="0.25">
      <c r="A44" s="171" t="s">
        <v>24</v>
      </c>
      <c r="B44" s="172">
        <v>856248</v>
      </c>
      <c r="C44" s="168" t="s">
        <v>58</v>
      </c>
      <c r="D44" s="168" t="s">
        <v>58</v>
      </c>
      <c r="E44" s="168" t="s">
        <v>58</v>
      </c>
      <c r="F44" s="168" t="s">
        <v>58</v>
      </c>
      <c r="G44" s="168" t="s">
        <v>58</v>
      </c>
      <c r="H44" s="168" t="s">
        <v>58</v>
      </c>
      <c r="I44" s="168" t="s">
        <v>58</v>
      </c>
      <c r="J44" s="168" t="s">
        <v>58</v>
      </c>
      <c r="K44" s="168" t="s">
        <v>58</v>
      </c>
      <c r="L44" s="168" t="s">
        <v>58</v>
      </c>
      <c r="M44" s="168" t="s">
        <v>58</v>
      </c>
      <c r="N44" s="168" t="s">
        <v>58</v>
      </c>
      <c r="O44" s="168" t="s">
        <v>58</v>
      </c>
      <c r="P44" s="168" t="s">
        <v>58</v>
      </c>
      <c r="Q44" s="168" t="s">
        <v>58</v>
      </c>
      <c r="R44" s="168" t="s">
        <v>58</v>
      </c>
      <c r="S44" s="173">
        <v>856248</v>
      </c>
      <c r="T44" s="171" t="s">
        <v>24</v>
      </c>
    </row>
    <row r="45" spans="1:20" ht="15" customHeight="1" x14ac:dyDescent="0.25">
      <c r="A45" s="171" t="s">
        <v>25</v>
      </c>
      <c r="B45" s="174" t="s">
        <v>58</v>
      </c>
      <c r="C45" s="169">
        <v>982992</v>
      </c>
      <c r="D45" s="168" t="s">
        <v>58</v>
      </c>
      <c r="E45" s="168" t="s">
        <v>58</v>
      </c>
      <c r="F45" s="168" t="s">
        <v>58</v>
      </c>
      <c r="G45" s="168" t="s">
        <v>58</v>
      </c>
      <c r="H45" s="168" t="s">
        <v>58</v>
      </c>
      <c r="I45" s="168" t="s">
        <v>58</v>
      </c>
      <c r="J45" s="168" t="s">
        <v>58</v>
      </c>
      <c r="K45" s="168" t="s">
        <v>58</v>
      </c>
      <c r="L45" s="168" t="s">
        <v>58</v>
      </c>
      <c r="M45" s="168" t="s">
        <v>58</v>
      </c>
      <c r="N45" s="168" t="s">
        <v>58</v>
      </c>
      <c r="O45" s="168" t="s">
        <v>58</v>
      </c>
      <c r="P45" s="168" t="s">
        <v>58</v>
      </c>
      <c r="Q45" s="168" t="s">
        <v>58</v>
      </c>
      <c r="R45" s="168" t="s">
        <v>58</v>
      </c>
      <c r="S45" s="173">
        <v>982992</v>
      </c>
      <c r="T45" s="171" t="s">
        <v>25</v>
      </c>
    </row>
    <row r="46" spans="1:20" ht="15" customHeight="1" x14ac:dyDescent="0.25">
      <c r="A46" s="171" t="s">
        <v>26</v>
      </c>
      <c r="B46" s="174" t="s">
        <v>58</v>
      </c>
      <c r="C46" s="168" t="s">
        <v>58</v>
      </c>
      <c r="D46" s="169">
        <v>20280</v>
      </c>
      <c r="E46" s="169">
        <v>40285</v>
      </c>
      <c r="F46" s="168" t="s">
        <v>58</v>
      </c>
      <c r="G46" s="168" t="s">
        <v>58</v>
      </c>
      <c r="H46" s="168" t="s">
        <v>58</v>
      </c>
      <c r="I46" s="169">
        <v>32303</v>
      </c>
      <c r="J46" s="168" t="s">
        <v>58</v>
      </c>
      <c r="K46" s="168" t="s">
        <v>58</v>
      </c>
      <c r="L46" s="168" t="s">
        <v>58</v>
      </c>
      <c r="M46" s="168" t="s">
        <v>58</v>
      </c>
      <c r="N46" s="169">
        <v>69961</v>
      </c>
      <c r="O46" s="169">
        <v>38768</v>
      </c>
      <c r="P46" s="168" t="s">
        <v>58</v>
      </c>
      <c r="Q46" s="169">
        <v>71412</v>
      </c>
      <c r="R46" s="168" t="s">
        <v>58</v>
      </c>
      <c r="S46" s="173">
        <v>273009</v>
      </c>
      <c r="T46" s="171" t="s">
        <v>26</v>
      </c>
    </row>
    <row r="47" spans="1:20" ht="15" customHeight="1" x14ac:dyDescent="0.25">
      <c r="A47" s="171" t="s">
        <v>27</v>
      </c>
      <c r="B47" s="172">
        <v>101560</v>
      </c>
      <c r="C47" s="169">
        <v>121223</v>
      </c>
      <c r="D47" s="169">
        <v>11450</v>
      </c>
      <c r="E47" s="169">
        <v>24233</v>
      </c>
      <c r="F47" s="169">
        <v>36041</v>
      </c>
      <c r="G47" s="169">
        <v>84500</v>
      </c>
      <c r="H47" s="169">
        <v>88838</v>
      </c>
      <c r="I47" s="169">
        <v>121492</v>
      </c>
      <c r="J47" s="169">
        <v>725731</v>
      </c>
      <c r="K47" s="169">
        <v>621374</v>
      </c>
      <c r="L47" s="169">
        <v>63096</v>
      </c>
      <c r="M47" s="169">
        <v>13876</v>
      </c>
      <c r="N47" s="169">
        <v>21937</v>
      </c>
      <c r="O47" s="169">
        <v>196713</v>
      </c>
      <c r="P47" s="169">
        <v>260283</v>
      </c>
      <c r="Q47" s="169">
        <v>1224</v>
      </c>
      <c r="R47" s="168" t="s">
        <v>58</v>
      </c>
      <c r="S47" s="173">
        <v>2493571</v>
      </c>
      <c r="T47" s="171" t="s">
        <v>27</v>
      </c>
    </row>
    <row r="48" spans="1:20" ht="15" customHeight="1" x14ac:dyDescent="0.25">
      <c r="A48" s="171" t="s">
        <v>28</v>
      </c>
      <c r="B48" s="174" t="s">
        <v>58</v>
      </c>
      <c r="C48" s="168" t="s">
        <v>58</v>
      </c>
      <c r="D48" s="168" t="s">
        <v>58</v>
      </c>
      <c r="E48" s="168" t="s">
        <v>58</v>
      </c>
      <c r="F48" s="168" t="s">
        <v>58</v>
      </c>
      <c r="G48" s="169">
        <v>51285</v>
      </c>
      <c r="H48" s="168" t="s">
        <v>58</v>
      </c>
      <c r="I48" s="168" t="s">
        <v>58</v>
      </c>
      <c r="J48" s="169">
        <v>8874</v>
      </c>
      <c r="K48" s="168" t="s">
        <v>58</v>
      </c>
      <c r="L48" s="168" t="s">
        <v>58</v>
      </c>
      <c r="M48" s="168" t="s">
        <v>58</v>
      </c>
      <c r="N48" s="168" t="s">
        <v>58</v>
      </c>
      <c r="O48" s="168" t="s">
        <v>58</v>
      </c>
      <c r="P48" s="169">
        <v>20389</v>
      </c>
      <c r="Q48" s="168" t="s">
        <v>58</v>
      </c>
      <c r="R48" s="168" t="s">
        <v>58</v>
      </c>
      <c r="S48" s="173">
        <v>80548</v>
      </c>
      <c r="T48" s="171" t="s">
        <v>28</v>
      </c>
    </row>
    <row r="49" spans="1:20" ht="15" customHeight="1" x14ac:dyDescent="0.25">
      <c r="A49" s="171" t="s">
        <v>29</v>
      </c>
      <c r="B49" s="172">
        <v>16904</v>
      </c>
      <c r="C49" s="169">
        <v>2567</v>
      </c>
      <c r="D49" s="169">
        <v>63942</v>
      </c>
      <c r="E49" s="169">
        <v>65069</v>
      </c>
      <c r="F49" s="169">
        <v>1371</v>
      </c>
      <c r="G49" s="169">
        <v>4833</v>
      </c>
      <c r="H49" s="169">
        <v>23782</v>
      </c>
      <c r="I49" s="168" t="s">
        <v>58</v>
      </c>
      <c r="J49" s="169">
        <v>13462</v>
      </c>
      <c r="K49" s="169">
        <v>619700</v>
      </c>
      <c r="L49" s="169">
        <v>310877</v>
      </c>
      <c r="M49" s="168" t="s">
        <v>58</v>
      </c>
      <c r="N49" s="168" t="s">
        <v>58</v>
      </c>
      <c r="O49" s="169">
        <v>716</v>
      </c>
      <c r="P49" s="169">
        <v>3606</v>
      </c>
      <c r="Q49" s="168" t="s">
        <v>58</v>
      </c>
      <c r="R49" s="168" t="s">
        <v>58</v>
      </c>
      <c r="S49" s="173">
        <v>1126829</v>
      </c>
      <c r="T49" s="171" t="s">
        <v>29</v>
      </c>
    </row>
    <row r="50" spans="1:20" ht="15" customHeight="1" x14ac:dyDescent="0.25">
      <c r="A50" s="171" t="s">
        <v>30</v>
      </c>
      <c r="B50" s="174" t="s">
        <v>58</v>
      </c>
      <c r="C50" s="169">
        <v>869</v>
      </c>
      <c r="D50" s="168" t="s">
        <v>58</v>
      </c>
      <c r="E50" s="168" t="s">
        <v>58</v>
      </c>
      <c r="F50" s="168" t="s">
        <v>58</v>
      </c>
      <c r="G50" s="168" t="s">
        <v>58</v>
      </c>
      <c r="H50" s="169">
        <v>401591</v>
      </c>
      <c r="I50" s="168" t="s">
        <v>58</v>
      </c>
      <c r="J50" s="169">
        <v>1382</v>
      </c>
      <c r="K50" s="169">
        <v>17339</v>
      </c>
      <c r="L50" s="169">
        <v>3428</v>
      </c>
      <c r="M50" s="168" t="s">
        <v>58</v>
      </c>
      <c r="N50" s="168" t="s">
        <v>58</v>
      </c>
      <c r="O50" s="168" t="s">
        <v>58</v>
      </c>
      <c r="P50" s="168" t="s">
        <v>58</v>
      </c>
      <c r="Q50" s="169">
        <v>1736</v>
      </c>
      <c r="R50" s="168" t="s">
        <v>58</v>
      </c>
      <c r="S50" s="173">
        <v>426345</v>
      </c>
      <c r="T50" s="171" t="s">
        <v>30</v>
      </c>
    </row>
    <row r="51" spans="1:20" ht="15" customHeight="1" x14ac:dyDescent="0.25">
      <c r="A51" s="171" t="s">
        <v>31</v>
      </c>
      <c r="B51" s="174" t="s">
        <v>58</v>
      </c>
      <c r="C51" s="168" t="s">
        <v>58</v>
      </c>
      <c r="D51" s="168" t="s">
        <v>58</v>
      </c>
      <c r="E51" s="168" t="s">
        <v>58</v>
      </c>
      <c r="F51" s="168" t="s">
        <v>58</v>
      </c>
      <c r="G51" s="168" t="s">
        <v>58</v>
      </c>
      <c r="H51" s="168" t="s">
        <v>58</v>
      </c>
      <c r="I51" s="168" t="s">
        <v>58</v>
      </c>
      <c r="J51" s="168" t="s">
        <v>58</v>
      </c>
      <c r="K51" s="168" t="s">
        <v>58</v>
      </c>
      <c r="L51" s="168" t="s">
        <v>58</v>
      </c>
      <c r="M51" s="169">
        <v>103506</v>
      </c>
      <c r="N51" s="168" t="s">
        <v>58</v>
      </c>
      <c r="O51" s="168" t="s">
        <v>58</v>
      </c>
      <c r="P51" s="168" t="s">
        <v>58</v>
      </c>
      <c r="Q51" s="168" t="s">
        <v>58</v>
      </c>
      <c r="R51" s="168" t="s">
        <v>58</v>
      </c>
      <c r="S51" s="173">
        <v>103506</v>
      </c>
      <c r="T51" s="171" t="s">
        <v>31</v>
      </c>
    </row>
    <row r="52" spans="1:20" ht="15" customHeight="1" x14ac:dyDescent="0.25">
      <c r="A52" s="171" t="s">
        <v>32</v>
      </c>
      <c r="B52" s="172">
        <v>803808</v>
      </c>
      <c r="C52" s="168" t="s">
        <v>58</v>
      </c>
      <c r="D52" s="168" t="s">
        <v>58</v>
      </c>
      <c r="E52" s="168" t="s">
        <v>58</v>
      </c>
      <c r="F52" s="168" t="s">
        <v>58</v>
      </c>
      <c r="G52" s="168" t="s">
        <v>58</v>
      </c>
      <c r="H52" s="168" t="s">
        <v>58</v>
      </c>
      <c r="I52" s="168" t="s">
        <v>58</v>
      </c>
      <c r="J52" s="168" t="s">
        <v>58</v>
      </c>
      <c r="K52" s="168" t="s">
        <v>58</v>
      </c>
      <c r="L52" s="169">
        <v>314</v>
      </c>
      <c r="M52" s="168" t="s">
        <v>58</v>
      </c>
      <c r="N52" s="168" t="s">
        <v>58</v>
      </c>
      <c r="O52" s="168" t="s">
        <v>58</v>
      </c>
      <c r="P52" s="168" t="s">
        <v>58</v>
      </c>
      <c r="Q52" s="168" t="s">
        <v>58</v>
      </c>
      <c r="R52" s="168" t="s">
        <v>58</v>
      </c>
      <c r="S52" s="173">
        <v>804122</v>
      </c>
      <c r="T52" s="171" t="s">
        <v>32</v>
      </c>
    </row>
    <row r="53" spans="1:20" ht="15" customHeight="1" x14ac:dyDescent="0.25">
      <c r="A53" s="171" t="s">
        <v>33</v>
      </c>
      <c r="B53" s="174" t="s">
        <v>58</v>
      </c>
      <c r="C53" s="169">
        <v>1264160</v>
      </c>
      <c r="D53" s="168" t="s">
        <v>58</v>
      </c>
      <c r="E53" s="168" t="s">
        <v>58</v>
      </c>
      <c r="F53" s="168" t="s">
        <v>58</v>
      </c>
      <c r="G53" s="168" t="s">
        <v>58</v>
      </c>
      <c r="H53" s="168" t="s">
        <v>58</v>
      </c>
      <c r="I53" s="168" t="s">
        <v>58</v>
      </c>
      <c r="J53" s="168" t="s">
        <v>58</v>
      </c>
      <c r="K53" s="168" t="s">
        <v>58</v>
      </c>
      <c r="L53" s="168" t="s">
        <v>58</v>
      </c>
      <c r="M53" s="168" t="s">
        <v>58</v>
      </c>
      <c r="N53" s="168" t="s">
        <v>58</v>
      </c>
      <c r="O53" s="168" t="s">
        <v>58</v>
      </c>
      <c r="P53" s="168" t="s">
        <v>58</v>
      </c>
      <c r="Q53" s="168" t="s">
        <v>58</v>
      </c>
      <c r="R53" s="168" t="s">
        <v>58</v>
      </c>
      <c r="S53" s="173">
        <v>1264160</v>
      </c>
      <c r="T53" s="171" t="s">
        <v>33</v>
      </c>
    </row>
    <row r="54" spans="1:20" ht="15" customHeight="1" x14ac:dyDescent="0.25">
      <c r="A54" s="171" t="s">
        <v>34</v>
      </c>
      <c r="B54" s="174" t="s">
        <v>58</v>
      </c>
      <c r="C54" s="168" t="s">
        <v>58</v>
      </c>
      <c r="D54" s="168" t="s">
        <v>58</v>
      </c>
      <c r="E54" s="168" t="s">
        <v>58</v>
      </c>
      <c r="F54" s="168" t="s">
        <v>58</v>
      </c>
      <c r="G54" s="168" t="s">
        <v>58</v>
      </c>
      <c r="H54" s="168" t="s">
        <v>58</v>
      </c>
      <c r="I54" s="168" t="s">
        <v>58</v>
      </c>
      <c r="J54" s="168" t="s">
        <v>58</v>
      </c>
      <c r="K54" s="168" t="s">
        <v>58</v>
      </c>
      <c r="L54" s="168" t="s">
        <v>58</v>
      </c>
      <c r="M54" s="168" t="s">
        <v>58</v>
      </c>
      <c r="N54" s="168" t="s">
        <v>58</v>
      </c>
      <c r="O54" s="168" t="s">
        <v>58</v>
      </c>
      <c r="P54" s="168" t="s">
        <v>58</v>
      </c>
      <c r="Q54" s="169">
        <v>16246</v>
      </c>
      <c r="R54" s="168" t="s">
        <v>58</v>
      </c>
      <c r="S54" s="173">
        <v>16246</v>
      </c>
      <c r="T54" s="171" t="s">
        <v>34</v>
      </c>
    </row>
    <row r="55" spans="1:20" ht="15" customHeight="1" x14ac:dyDescent="0.25">
      <c r="A55" s="171" t="s">
        <v>35</v>
      </c>
      <c r="B55" s="174" t="s">
        <v>58</v>
      </c>
      <c r="C55" s="169">
        <v>1952</v>
      </c>
      <c r="D55" s="168" t="s">
        <v>58</v>
      </c>
      <c r="E55" s="168" t="s">
        <v>58</v>
      </c>
      <c r="F55" s="168" t="s">
        <v>58</v>
      </c>
      <c r="G55" s="168" t="s">
        <v>58</v>
      </c>
      <c r="H55" s="169">
        <v>2816</v>
      </c>
      <c r="I55" s="168" t="s">
        <v>58</v>
      </c>
      <c r="J55" s="168" t="s">
        <v>58</v>
      </c>
      <c r="K55" s="168" t="s">
        <v>58</v>
      </c>
      <c r="L55" s="168" t="s">
        <v>58</v>
      </c>
      <c r="M55" s="168" t="s">
        <v>58</v>
      </c>
      <c r="N55" s="169">
        <v>16886</v>
      </c>
      <c r="O55" s="169">
        <v>492</v>
      </c>
      <c r="P55" s="168" t="s">
        <v>58</v>
      </c>
      <c r="Q55" s="169">
        <v>232564</v>
      </c>
      <c r="R55" s="168" t="s">
        <v>58</v>
      </c>
      <c r="S55" s="173">
        <v>254710</v>
      </c>
      <c r="T55" s="171" t="s">
        <v>35</v>
      </c>
    </row>
    <row r="56" spans="1:20" ht="15" customHeight="1" x14ac:dyDescent="0.25">
      <c r="A56" s="171" t="s">
        <v>36</v>
      </c>
      <c r="B56" s="174" t="s">
        <v>58</v>
      </c>
      <c r="C56" s="168" t="s">
        <v>58</v>
      </c>
      <c r="D56" s="168" t="s">
        <v>58</v>
      </c>
      <c r="E56" s="169">
        <v>1139</v>
      </c>
      <c r="F56" s="168" t="s">
        <v>58</v>
      </c>
      <c r="G56" s="168" t="s">
        <v>58</v>
      </c>
      <c r="H56" s="168" t="s">
        <v>58</v>
      </c>
      <c r="I56" s="168" t="s">
        <v>58</v>
      </c>
      <c r="J56" s="168" t="s">
        <v>58</v>
      </c>
      <c r="K56" s="168" t="s">
        <v>58</v>
      </c>
      <c r="L56" s="168" t="s">
        <v>58</v>
      </c>
      <c r="M56" s="168" t="s">
        <v>58</v>
      </c>
      <c r="N56" s="169">
        <v>290829</v>
      </c>
      <c r="O56" s="169">
        <v>1057</v>
      </c>
      <c r="P56" s="168" t="s">
        <v>58</v>
      </c>
      <c r="Q56" s="168" t="s">
        <v>58</v>
      </c>
      <c r="R56" s="169">
        <v>51</v>
      </c>
      <c r="S56" s="173">
        <v>293076</v>
      </c>
      <c r="T56" s="171" t="s">
        <v>36</v>
      </c>
    </row>
    <row r="57" spans="1:20" ht="15" customHeight="1" x14ac:dyDescent="0.25">
      <c r="A57" s="171" t="s">
        <v>37</v>
      </c>
      <c r="B57" s="172">
        <v>1081654</v>
      </c>
      <c r="C57" s="169">
        <v>1463474</v>
      </c>
      <c r="D57" s="168" t="s">
        <v>58</v>
      </c>
      <c r="E57" s="168" t="s">
        <v>58</v>
      </c>
      <c r="F57" s="169">
        <v>69815</v>
      </c>
      <c r="G57" s="169">
        <v>130735</v>
      </c>
      <c r="H57" s="169">
        <v>649073</v>
      </c>
      <c r="I57" s="168" t="s">
        <v>58</v>
      </c>
      <c r="J57" s="169">
        <v>1123161</v>
      </c>
      <c r="K57" s="169">
        <v>2126325</v>
      </c>
      <c r="L57" s="169">
        <v>483353</v>
      </c>
      <c r="M57" s="169">
        <v>88693</v>
      </c>
      <c r="N57" s="168" t="s">
        <v>58</v>
      </c>
      <c r="O57" s="168" t="s">
        <v>58</v>
      </c>
      <c r="P57" s="169">
        <v>378511</v>
      </c>
      <c r="Q57" s="168" t="s">
        <v>58</v>
      </c>
      <c r="R57" s="169">
        <v>4</v>
      </c>
      <c r="S57" s="173">
        <v>7594798</v>
      </c>
      <c r="T57" s="171" t="s">
        <v>37</v>
      </c>
    </row>
    <row r="58" spans="1:20" ht="15" customHeight="1" x14ac:dyDescent="0.25">
      <c r="A58" s="171" t="s">
        <v>38</v>
      </c>
      <c r="B58" s="172">
        <v>701255</v>
      </c>
      <c r="C58" s="169">
        <v>704043</v>
      </c>
      <c r="D58" s="169">
        <v>166311</v>
      </c>
      <c r="E58" s="169">
        <v>175505</v>
      </c>
      <c r="F58" s="169">
        <v>19620</v>
      </c>
      <c r="G58" s="169">
        <v>78868</v>
      </c>
      <c r="H58" s="169">
        <v>432898</v>
      </c>
      <c r="I58" s="169">
        <v>44779</v>
      </c>
      <c r="J58" s="169">
        <v>485645</v>
      </c>
      <c r="K58" s="169">
        <v>1123500</v>
      </c>
      <c r="L58" s="169">
        <v>216975</v>
      </c>
      <c r="M58" s="169">
        <v>59506</v>
      </c>
      <c r="N58" s="169">
        <v>226986</v>
      </c>
      <c r="O58" s="169">
        <v>100076</v>
      </c>
      <c r="P58" s="169">
        <v>186873</v>
      </c>
      <c r="Q58" s="169">
        <v>71331</v>
      </c>
      <c r="R58" s="168" t="s">
        <v>58</v>
      </c>
      <c r="S58" s="173">
        <v>4794171</v>
      </c>
      <c r="T58" s="171" t="s">
        <v>38</v>
      </c>
    </row>
    <row r="59" spans="1:20" ht="15" customHeight="1" x14ac:dyDescent="0.25">
      <c r="A59" s="171" t="s">
        <v>39</v>
      </c>
      <c r="B59" s="172">
        <v>357516</v>
      </c>
      <c r="C59" s="169">
        <v>671862</v>
      </c>
      <c r="D59" s="169">
        <v>102957</v>
      </c>
      <c r="E59" s="169">
        <v>107338</v>
      </c>
      <c r="F59" s="169">
        <v>19417</v>
      </c>
      <c r="G59" s="169">
        <v>25699</v>
      </c>
      <c r="H59" s="169">
        <v>198867</v>
      </c>
      <c r="I59" s="169">
        <v>25765</v>
      </c>
      <c r="J59" s="169">
        <v>334335</v>
      </c>
      <c r="K59" s="169">
        <v>707510</v>
      </c>
      <c r="L59" s="169">
        <v>266070</v>
      </c>
      <c r="M59" s="169">
        <v>54135</v>
      </c>
      <c r="N59" s="169">
        <v>62747</v>
      </c>
      <c r="O59" s="169">
        <v>35839</v>
      </c>
      <c r="P59" s="169">
        <v>84829</v>
      </c>
      <c r="Q59" s="169">
        <v>27519</v>
      </c>
      <c r="R59" s="168" t="s">
        <v>58</v>
      </c>
      <c r="S59" s="173">
        <v>3082405</v>
      </c>
      <c r="T59" s="171" t="s">
        <v>39</v>
      </c>
    </row>
    <row r="60" spans="1:20" ht="15" customHeight="1" x14ac:dyDescent="0.25">
      <c r="A60" s="171" t="s">
        <v>40</v>
      </c>
      <c r="B60" s="172">
        <v>130075</v>
      </c>
      <c r="C60" s="169">
        <v>70767</v>
      </c>
      <c r="D60" s="169">
        <v>99037</v>
      </c>
      <c r="E60" s="169">
        <v>112944</v>
      </c>
      <c r="F60" s="169">
        <v>10926</v>
      </c>
      <c r="G60" s="169">
        <v>16856</v>
      </c>
      <c r="H60" s="169">
        <v>35948</v>
      </c>
      <c r="I60" s="169">
        <v>61296</v>
      </c>
      <c r="J60" s="169">
        <v>56914</v>
      </c>
      <c r="K60" s="169">
        <v>115897</v>
      </c>
      <c r="L60" s="169">
        <v>17444</v>
      </c>
      <c r="M60" s="169">
        <v>2954</v>
      </c>
      <c r="N60" s="169">
        <v>105925</v>
      </c>
      <c r="O60" s="169">
        <v>67166</v>
      </c>
      <c r="P60" s="169">
        <v>28383</v>
      </c>
      <c r="Q60" s="169">
        <v>46340</v>
      </c>
      <c r="R60" s="168" t="s">
        <v>58</v>
      </c>
      <c r="S60" s="173">
        <v>978872</v>
      </c>
      <c r="T60" s="171" t="s">
        <v>40</v>
      </c>
    </row>
    <row r="61" spans="1:20" ht="15" customHeight="1" x14ac:dyDescent="0.25">
      <c r="A61" s="171" t="s">
        <v>41</v>
      </c>
      <c r="B61" s="174" t="s">
        <v>58</v>
      </c>
      <c r="C61" s="168" t="s">
        <v>58</v>
      </c>
      <c r="D61" s="168" t="s">
        <v>58</v>
      </c>
      <c r="E61" s="168" t="s">
        <v>58</v>
      </c>
      <c r="F61" s="168" t="s">
        <v>58</v>
      </c>
      <c r="G61" s="168" t="s">
        <v>58</v>
      </c>
      <c r="H61" s="168" t="s">
        <v>58</v>
      </c>
      <c r="I61" s="168" t="s">
        <v>58</v>
      </c>
      <c r="J61" s="169">
        <v>2073</v>
      </c>
      <c r="K61" s="169">
        <v>53522</v>
      </c>
      <c r="L61" s="168" t="s">
        <v>58</v>
      </c>
      <c r="M61" s="168" t="s">
        <v>58</v>
      </c>
      <c r="N61" s="168" t="s">
        <v>58</v>
      </c>
      <c r="O61" s="168" t="s">
        <v>58</v>
      </c>
      <c r="P61" s="168" t="s">
        <v>58</v>
      </c>
      <c r="Q61" s="168" t="s">
        <v>58</v>
      </c>
      <c r="R61" s="168" t="s">
        <v>58</v>
      </c>
      <c r="S61" s="173">
        <v>55595</v>
      </c>
      <c r="T61" s="171" t="s">
        <v>41</v>
      </c>
    </row>
    <row r="62" spans="1:20" ht="15" customHeight="1" x14ac:dyDescent="0.25">
      <c r="A62" s="171" t="s">
        <v>42</v>
      </c>
      <c r="B62" s="174" t="s">
        <v>58</v>
      </c>
      <c r="C62" s="168" t="s">
        <v>58</v>
      </c>
      <c r="D62" s="169">
        <v>161465</v>
      </c>
      <c r="E62" s="169">
        <v>470826</v>
      </c>
      <c r="F62" s="168" t="s">
        <v>58</v>
      </c>
      <c r="G62" s="168" t="s">
        <v>58</v>
      </c>
      <c r="H62" s="168" t="s">
        <v>58</v>
      </c>
      <c r="I62" s="169">
        <v>298758</v>
      </c>
      <c r="J62" s="168" t="s">
        <v>58</v>
      </c>
      <c r="K62" s="168" t="s">
        <v>58</v>
      </c>
      <c r="L62" s="168" t="s">
        <v>58</v>
      </c>
      <c r="M62" s="168" t="s">
        <v>58</v>
      </c>
      <c r="N62" s="169">
        <v>610181</v>
      </c>
      <c r="O62" s="169">
        <v>348079</v>
      </c>
      <c r="P62" s="168" t="s">
        <v>58</v>
      </c>
      <c r="Q62" s="169">
        <v>327424</v>
      </c>
      <c r="R62" s="169">
        <v>1</v>
      </c>
      <c r="S62" s="173">
        <v>2216734</v>
      </c>
      <c r="T62" s="171" t="s">
        <v>42</v>
      </c>
    </row>
    <row r="63" spans="1:20" ht="15" customHeight="1" x14ac:dyDescent="0.25">
      <c r="A63" s="171" t="s">
        <v>43</v>
      </c>
      <c r="B63" s="174" t="s">
        <v>58</v>
      </c>
      <c r="C63" s="168" t="s">
        <v>58</v>
      </c>
      <c r="D63" s="168" t="s">
        <v>58</v>
      </c>
      <c r="E63" s="168" t="s">
        <v>58</v>
      </c>
      <c r="F63" s="168" t="s">
        <v>58</v>
      </c>
      <c r="G63" s="168" t="s">
        <v>58</v>
      </c>
      <c r="H63" s="168" t="s">
        <v>58</v>
      </c>
      <c r="I63" s="168" t="s">
        <v>58</v>
      </c>
      <c r="J63" s="168" t="s">
        <v>58</v>
      </c>
      <c r="K63" s="168" t="s">
        <v>58</v>
      </c>
      <c r="L63" s="169">
        <v>1994</v>
      </c>
      <c r="M63" s="168" t="s">
        <v>58</v>
      </c>
      <c r="N63" s="168" t="s">
        <v>58</v>
      </c>
      <c r="O63" s="168" t="s">
        <v>58</v>
      </c>
      <c r="P63" s="168" t="s">
        <v>58</v>
      </c>
      <c r="Q63" s="168" t="s">
        <v>58</v>
      </c>
      <c r="R63" s="169">
        <v>2</v>
      </c>
      <c r="S63" s="173">
        <v>1996</v>
      </c>
      <c r="T63" s="171" t="s">
        <v>43</v>
      </c>
    </row>
    <row r="64" spans="1:20" ht="15" customHeight="1" x14ac:dyDescent="0.25">
      <c r="A64" s="171" t="s">
        <v>44</v>
      </c>
      <c r="B64" s="172">
        <v>147397</v>
      </c>
      <c r="C64" s="169">
        <v>26056</v>
      </c>
      <c r="D64" s="169">
        <v>50933</v>
      </c>
      <c r="E64" s="169">
        <v>19304</v>
      </c>
      <c r="F64" s="169">
        <v>2041</v>
      </c>
      <c r="G64" s="169">
        <v>17040</v>
      </c>
      <c r="H64" s="169">
        <v>97324</v>
      </c>
      <c r="I64" s="169">
        <v>19584</v>
      </c>
      <c r="J64" s="169">
        <v>126703</v>
      </c>
      <c r="K64" s="169">
        <v>315036</v>
      </c>
      <c r="L64" s="169">
        <v>43096</v>
      </c>
      <c r="M64" s="169">
        <v>32598</v>
      </c>
      <c r="N64" s="169">
        <v>2959</v>
      </c>
      <c r="O64" s="169">
        <v>17235</v>
      </c>
      <c r="P64" s="169">
        <v>33045</v>
      </c>
      <c r="Q64" s="169">
        <v>1034</v>
      </c>
      <c r="R64" s="168" t="s">
        <v>58</v>
      </c>
      <c r="S64" s="173">
        <v>951385</v>
      </c>
      <c r="T64" s="171" t="s">
        <v>44</v>
      </c>
    </row>
    <row r="65" spans="1:20" ht="15" customHeight="1" x14ac:dyDescent="0.25">
      <c r="A65" s="171" t="s">
        <v>45</v>
      </c>
      <c r="B65" s="174" t="s">
        <v>58</v>
      </c>
      <c r="C65" s="169">
        <v>46589</v>
      </c>
      <c r="D65" s="168" t="s">
        <v>58</v>
      </c>
      <c r="E65" s="168" t="s">
        <v>58</v>
      </c>
      <c r="F65" s="168" t="s">
        <v>58</v>
      </c>
      <c r="G65" s="168" t="s">
        <v>58</v>
      </c>
      <c r="H65" s="168" t="s">
        <v>58</v>
      </c>
      <c r="I65" s="168" t="s">
        <v>58</v>
      </c>
      <c r="J65" s="168" t="s">
        <v>58</v>
      </c>
      <c r="K65" s="168" t="s">
        <v>58</v>
      </c>
      <c r="L65" s="168" t="s">
        <v>58</v>
      </c>
      <c r="M65" s="168" t="s">
        <v>58</v>
      </c>
      <c r="N65" s="168" t="s">
        <v>58</v>
      </c>
      <c r="O65" s="168" t="s">
        <v>58</v>
      </c>
      <c r="P65" s="168" t="s">
        <v>58</v>
      </c>
      <c r="Q65" s="168" t="s">
        <v>58</v>
      </c>
      <c r="R65" s="168" t="s">
        <v>58</v>
      </c>
      <c r="S65" s="173">
        <v>46589</v>
      </c>
      <c r="T65" s="171" t="s">
        <v>45</v>
      </c>
    </row>
    <row r="66" spans="1:20" ht="15" customHeight="1" x14ac:dyDescent="0.25">
      <c r="A66" s="176" t="s">
        <v>59</v>
      </c>
      <c r="B66" s="174" t="s">
        <v>58</v>
      </c>
      <c r="C66" s="168" t="s">
        <v>58</v>
      </c>
      <c r="D66" s="168" t="s">
        <v>58</v>
      </c>
      <c r="E66" s="168" t="s">
        <v>58</v>
      </c>
      <c r="F66" s="168" t="s">
        <v>58</v>
      </c>
      <c r="G66" s="168" t="s">
        <v>58</v>
      </c>
      <c r="H66" s="168" t="s">
        <v>58</v>
      </c>
      <c r="I66" s="168" t="s">
        <v>58</v>
      </c>
      <c r="J66" s="168" t="s">
        <v>58</v>
      </c>
      <c r="K66" s="168" t="s">
        <v>58</v>
      </c>
      <c r="L66" s="168" t="s">
        <v>58</v>
      </c>
      <c r="M66" s="168" t="s">
        <v>58</v>
      </c>
      <c r="N66" s="168" t="s">
        <v>58</v>
      </c>
      <c r="O66" s="168" t="s">
        <v>58</v>
      </c>
      <c r="P66" s="168" t="s">
        <v>58</v>
      </c>
      <c r="Q66" s="168" t="s">
        <v>58</v>
      </c>
      <c r="R66" s="168" t="s">
        <v>58</v>
      </c>
      <c r="S66" s="175" t="s">
        <v>58</v>
      </c>
      <c r="T66" s="176" t="s">
        <v>59</v>
      </c>
    </row>
    <row r="67" spans="1:20" ht="15" customHeight="1" x14ac:dyDescent="0.25">
      <c r="A67" s="177" t="s">
        <v>46</v>
      </c>
      <c r="B67" s="172">
        <v>4196417</v>
      </c>
      <c r="C67" s="169">
        <v>5356554</v>
      </c>
      <c r="D67" s="169">
        <v>688283</v>
      </c>
      <c r="E67" s="169">
        <v>1016643</v>
      </c>
      <c r="F67" s="169">
        <v>177935</v>
      </c>
      <c r="G67" s="169">
        <v>433149</v>
      </c>
      <c r="H67" s="169">
        <v>2185637</v>
      </c>
      <c r="I67" s="169">
        <v>603977</v>
      </c>
      <c r="J67" s="169">
        <v>3162677</v>
      </c>
      <c r="K67" s="169">
        <v>6105070</v>
      </c>
      <c r="L67" s="169">
        <v>1648581</v>
      </c>
      <c r="M67" s="169">
        <v>396082</v>
      </c>
      <c r="N67" s="169">
        <v>1408411</v>
      </c>
      <c r="O67" s="169">
        <v>806141</v>
      </c>
      <c r="P67" s="169">
        <v>1115115</v>
      </c>
      <c r="Q67" s="169">
        <v>796830</v>
      </c>
      <c r="R67" s="169">
        <v>58</v>
      </c>
      <c r="S67" s="173">
        <v>30097560</v>
      </c>
      <c r="T67" s="177" t="s">
        <v>46</v>
      </c>
    </row>
    <row r="68" spans="1:20" ht="15" customHeight="1" x14ac:dyDescent="0.25">
      <c r="A68" s="171" t="s">
        <v>19</v>
      </c>
      <c r="B68" s="174" t="s">
        <v>58</v>
      </c>
      <c r="C68" s="168" t="s">
        <v>58</v>
      </c>
      <c r="D68" s="168" t="s">
        <v>58</v>
      </c>
      <c r="E68" s="168" t="s">
        <v>58</v>
      </c>
      <c r="F68" s="169">
        <v>-71</v>
      </c>
      <c r="G68" s="168" t="s">
        <v>58</v>
      </c>
      <c r="H68" s="168" t="s">
        <v>58</v>
      </c>
      <c r="I68" s="168" t="s">
        <v>58</v>
      </c>
      <c r="J68" s="169">
        <v>-2865</v>
      </c>
      <c r="K68" s="169">
        <v>-2576</v>
      </c>
      <c r="L68" s="168" t="s">
        <v>58</v>
      </c>
      <c r="M68" s="168" t="s">
        <v>58</v>
      </c>
      <c r="N68" s="168" t="s">
        <v>58</v>
      </c>
      <c r="O68" s="168" t="s">
        <v>58</v>
      </c>
      <c r="P68" s="169">
        <v>-2477</v>
      </c>
      <c r="Q68" s="168" t="s">
        <v>58</v>
      </c>
      <c r="R68" s="168" t="s">
        <v>58</v>
      </c>
      <c r="S68" s="173">
        <v>-7989</v>
      </c>
      <c r="T68" s="171" t="s">
        <v>19</v>
      </c>
    </row>
    <row r="69" spans="1:20" ht="15" customHeight="1" x14ac:dyDescent="0.25">
      <c r="A69" s="171" t="s">
        <v>20</v>
      </c>
      <c r="B69" s="174" t="s">
        <v>58</v>
      </c>
      <c r="C69" s="168" t="s">
        <v>58</v>
      </c>
      <c r="D69" s="168" t="s">
        <v>58</v>
      </c>
      <c r="E69" s="168" t="s">
        <v>58</v>
      </c>
      <c r="F69" s="168" t="s">
        <v>58</v>
      </c>
      <c r="G69" s="169">
        <v>-2843</v>
      </c>
      <c r="H69" s="168" t="s">
        <v>58</v>
      </c>
      <c r="I69" s="168" t="s">
        <v>58</v>
      </c>
      <c r="J69" s="168" t="s">
        <v>58</v>
      </c>
      <c r="K69" s="168" t="s">
        <v>58</v>
      </c>
      <c r="L69" s="168" t="s">
        <v>58</v>
      </c>
      <c r="M69" s="168" t="s">
        <v>58</v>
      </c>
      <c r="N69" s="168" t="s">
        <v>58</v>
      </c>
      <c r="O69" s="168" t="s">
        <v>58</v>
      </c>
      <c r="P69" s="168" t="s">
        <v>58</v>
      </c>
      <c r="Q69" s="168" t="s">
        <v>58</v>
      </c>
      <c r="R69" s="168" t="s">
        <v>58</v>
      </c>
      <c r="S69" s="173">
        <v>-2843</v>
      </c>
      <c r="T69" s="171" t="s">
        <v>20</v>
      </c>
    </row>
    <row r="70" spans="1:20" ht="15" customHeight="1" x14ac:dyDescent="0.25">
      <c r="A70" s="171" t="s">
        <v>21</v>
      </c>
      <c r="B70" s="174" t="s">
        <v>58</v>
      </c>
      <c r="C70" s="168" t="s">
        <v>58</v>
      </c>
      <c r="D70" s="169">
        <v>-9</v>
      </c>
      <c r="E70" s="168" t="s">
        <v>58</v>
      </c>
      <c r="F70" s="168" t="s">
        <v>58</v>
      </c>
      <c r="G70" s="168" t="s">
        <v>58</v>
      </c>
      <c r="H70" s="168" t="s">
        <v>58</v>
      </c>
      <c r="I70" s="168" t="s">
        <v>58</v>
      </c>
      <c r="J70" s="168" t="s">
        <v>58</v>
      </c>
      <c r="K70" s="169">
        <v>-8518</v>
      </c>
      <c r="L70" s="169">
        <v>2066</v>
      </c>
      <c r="M70" s="168" t="s">
        <v>58</v>
      </c>
      <c r="N70" s="168" t="s">
        <v>58</v>
      </c>
      <c r="O70" s="168" t="s">
        <v>58</v>
      </c>
      <c r="P70" s="168" t="s">
        <v>58</v>
      </c>
      <c r="Q70" s="168" t="s">
        <v>58</v>
      </c>
      <c r="R70" s="168" t="s">
        <v>58</v>
      </c>
      <c r="S70" s="173">
        <v>-6461</v>
      </c>
      <c r="T70" s="171" t="s">
        <v>21</v>
      </c>
    </row>
    <row r="71" spans="1:20" ht="15" customHeight="1" x14ac:dyDescent="0.25">
      <c r="A71" s="171" t="s">
        <v>22</v>
      </c>
      <c r="B71" s="174" t="s">
        <v>58</v>
      </c>
      <c r="C71" s="168" t="s">
        <v>58</v>
      </c>
      <c r="D71" s="168" t="s">
        <v>58</v>
      </c>
      <c r="E71" s="168" t="s">
        <v>58</v>
      </c>
      <c r="F71" s="168" t="s">
        <v>58</v>
      </c>
      <c r="G71" s="168" t="s">
        <v>58</v>
      </c>
      <c r="H71" s="169">
        <v>-1098</v>
      </c>
      <c r="I71" s="168" t="s">
        <v>58</v>
      </c>
      <c r="J71" s="168" t="s">
        <v>58</v>
      </c>
      <c r="K71" s="168" t="s">
        <v>58</v>
      </c>
      <c r="L71" s="168" t="s">
        <v>58</v>
      </c>
      <c r="M71" s="168" t="s">
        <v>58</v>
      </c>
      <c r="N71" s="168" t="s">
        <v>58</v>
      </c>
      <c r="O71" s="168" t="s">
        <v>58</v>
      </c>
      <c r="P71" s="168" t="s">
        <v>58</v>
      </c>
      <c r="Q71" s="168" t="s">
        <v>58</v>
      </c>
      <c r="R71" s="168" t="s">
        <v>58</v>
      </c>
      <c r="S71" s="173">
        <v>-1098</v>
      </c>
      <c r="T71" s="171" t="s">
        <v>22</v>
      </c>
    </row>
    <row r="72" spans="1:20" ht="15" customHeight="1" x14ac:dyDescent="0.25">
      <c r="A72" s="171" t="s">
        <v>23</v>
      </c>
      <c r="B72" s="174" t="s">
        <v>58</v>
      </c>
      <c r="C72" s="168" t="s">
        <v>58</v>
      </c>
      <c r="D72" s="168" t="s">
        <v>58</v>
      </c>
      <c r="E72" s="168" t="s">
        <v>58</v>
      </c>
      <c r="F72" s="168" t="s">
        <v>58</v>
      </c>
      <c r="G72" s="168" t="s">
        <v>58</v>
      </c>
      <c r="H72" s="168" t="s">
        <v>58</v>
      </c>
      <c r="I72" s="168" t="s">
        <v>58</v>
      </c>
      <c r="J72" s="168" t="s">
        <v>58</v>
      </c>
      <c r="K72" s="168" t="s">
        <v>58</v>
      </c>
      <c r="L72" s="168" t="s">
        <v>58</v>
      </c>
      <c r="M72" s="169">
        <v>763</v>
      </c>
      <c r="N72" s="168" t="s">
        <v>58</v>
      </c>
      <c r="O72" s="168" t="s">
        <v>58</v>
      </c>
      <c r="P72" s="168" t="s">
        <v>58</v>
      </c>
      <c r="Q72" s="168" t="s">
        <v>58</v>
      </c>
      <c r="R72" s="168" t="s">
        <v>58</v>
      </c>
      <c r="S72" s="173">
        <v>763</v>
      </c>
      <c r="T72" s="171" t="s">
        <v>23</v>
      </c>
    </row>
    <row r="73" spans="1:20" ht="15" customHeight="1" x14ac:dyDescent="0.25">
      <c r="A73" s="171" t="s">
        <v>24</v>
      </c>
      <c r="B73" s="172">
        <v>14172</v>
      </c>
      <c r="C73" s="168" t="s">
        <v>58</v>
      </c>
      <c r="D73" s="168" t="s">
        <v>58</v>
      </c>
      <c r="E73" s="168" t="s">
        <v>58</v>
      </c>
      <c r="F73" s="168" t="s">
        <v>58</v>
      </c>
      <c r="G73" s="168" t="s">
        <v>58</v>
      </c>
      <c r="H73" s="168" t="s">
        <v>58</v>
      </c>
      <c r="I73" s="168" t="s">
        <v>58</v>
      </c>
      <c r="J73" s="168" t="s">
        <v>58</v>
      </c>
      <c r="K73" s="168" t="s">
        <v>58</v>
      </c>
      <c r="L73" s="168" t="s">
        <v>58</v>
      </c>
      <c r="M73" s="168" t="s">
        <v>58</v>
      </c>
      <c r="N73" s="168" t="s">
        <v>58</v>
      </c>
      <c r="O73" s="168" t="s">
        <v>58</v>
      </c>
      <c r="P73" s="168" t="s">
        <v>58</v>
      </c>
      <c r="Q73" s="168" t="s">
        <v>58</v>
      </c>
      <c r="R73" s="168" t="s">
        <v>58</v>
      </c>
      <c r="S73" s="173">
        <v>14172</v>
      </c>
      <c r="T73" s="171" t="s">
        <v>24</v>
      </c>
    </row>
    <row r="74" spans="1:20" ht="15" customHeight="1" x14ac:dyDescent="0.25">
      <c r="A74" s="171" t="s">
        <v>25</v>
      </c>
      <c r="B74" s="174" t="s">
        <v>58</v>
      </c>
      <c r="C74" s="169">
        <v>16073</v>
      </c>
      <c r="D74" s="168" t="s">
        <v>58</v>
      </c>
      <c r="E74" s="168" t="s">
        <v>58</v>
      </c>
      <c r="F74" s="168" t="s">
        <v>58</v>
      </c>
      <c r="G74" s="168" t="s">
        <v>58</v>
      </c>
      <c r="H74" s="168" t="s">
        <v>58</v>
      </c>
      <c r="I74" s="168" t="s">
        <v>58</v>
      </c>
      <c r="J74" s="168" t="s">
        <v>58</v>
      </c>
      <c r="K74" s="168" t="s">
        <v>58</v>
      </c>
      <c r="L74" s="168" t="s">
        <v>58</v>
      </c>
      <c r="M74" s="168" t="s">
        <v>58</v>
      </c>
      <c r="N74" s="168" t="s">
        <v>58</v>
      </c>
      <c r="O74" s="168" t="s">
        <v>58</v>
      </c>
      <c r="P74" s="168" t="s">
        <v>58</v>
      </c>
      <c r="Q74" s="168" t="s">
        <v>58</v>
      </c>
      <c r="R74" s="168" t="s">
        <v>58</v>
      </c>
      <c r="S74" s="173">
        <v>16073</v>
      </c>
      <c r="T74" s="171" t="s">
        <v>25</v>
      </c>
    </row>
    <row r="75" spans="1:20" ht="15" customHeight="1" x14ac:dyDescent="0.25">
      <c r="A75" s="171" t="s">
        <v>26</v>
      </c>
      <c r="B75" s="174" t="s">
        <v>58</v>
      </c>
      <c r="C75" s="168" t="s">
        <v>58</v>
      </c>
      <c r="D75" s="169">
        <v>1021</v>
      </c>
      <c r="E75" s="169">
        <v>-794</v>
      </c>
      <c r="F75" s="168" t="s">
        <v>58</v>
      </c>
      <c r="G75" s="168" t="s">
        <v>58</v>
      </c>
      <c r="H75" s="168" t="s">
        <v>58</v>
      </c>
      <c r="I75" s="169">
        <v>-519</v>
      </c>
      <c r="J75" s="168" t="s">
        <v>58</v>
      </c>
      <c r="K75" s="168" t="s">
        <v>58</v>
      </c>
      <c r="L75" s="168" t="s">
        <v>58</v>
      </c>
      <c r="M75" s="168" t="s">
        <v>58</v>
      </c>
      <c r="N75" s="169">
        <v>8299</v>
      </c>
      <c r="O75" s="169">
        <v>1451</v>
      </c>
      <c r="P75" s="168" t="s">
        <v>58</v>
      </c>
      <c r="Q75" s="169">
        <v>1823</v>
      </c>
      <c r="R75" s="168" t="s">
        <v>58</v>
      </c>
      <c r="S75" s="173">
        <v>11281</v>
      </c>
      <c r="T75" s="171" t="s">
        <v>26</v>
      </c>
    </row>
    <row r="76" spans="1:20" ht="15" customHeight="1" x14ac:dyDescent="0.25">
      <c r="A76" s="171" t="s">
        <v>27</v>
      </c>
      <c r="B76" s="172">
        <v>23149</v>
      </c>
      <c r="C76" s="169">
        <v>9784</v>
      </c>
      <c r="D76" s="169">
        <v>7152</v>
      </c>
      <c r="E76" s="169">
        <v>1672</v>
      </c>
      <c r="F76" s="169">
        <v>-93</v>
      </c>
      <c r="G76" s="169">
        <v>-745</v>
      </c>
      <c r="H76" s="169">
        <v>2656</v>
      </c>
      <c r="I76" s="169">
        <v>-2641</v>
      </c>
      <c r="J76" s="169">
        <v>4</v>
      </c>
      <c r="K76" s="169">
        <v>57741</v>
      </c>
      <c r="L76" s="169">
        <v>6276</v>
      </c>
      <c r="M76" s="169">
        <v>1667</v>
      </c>
      <c r="N76" s="169">
        <v>-848</v>
      </c>
      <c r="O76" s="169">
        <v>566</v>
      </c>
      <c r="P76" s="169">
        <v>-4873</v>
      </c>
      <c r="Q76" s="169">
        <v>266</v>
      </c>
      <c r="R76" s="168" t="s">
        <v>58</v>
      </c>
      <c r="S76" s="173">
        <v>101733</v>
      </c>
      <c r="T76" s="171" t="s">
        <v>27</v>
      </c>
    </row>
    <row r="77" spans="1:20" ht="15" customHeight="1" x14ac:dyDescent="0.25">
      <c r="A77" s="171" t="s">
        <v>28</v>
      </c>
      <c r="B77" s="174" t="s">
        <v>58</v>
      </c>
      <c r="C77" s="168" t="s">
        <v>58</v>
      </c>
      <c r="D77" s="168" t="s">
        <v>58</v>
      </c>
      <c r="E77" s="168" t="s">
        <v>58</v>
      </c>
      <c r="F77" s="168" t="s">
        <v>58</v>
      </c>
      <c r="G77" s="169">
        <v>4407</v>
      </c>
      <c r="H77" s="168" t="s">
        <v>58</v>
      </c>
      <c r="I77" s="168" t="s">
        <v>58</v>
      </c>
      <c r="J77" s="169">
        <v>-262</v>
      </c>
      <c r="K77" s="168" t="s">
        <v>58</v>
      </c>
      <c r="L77" s="168" t="s">
        <v>58</v>
      </c>
      <c r="M77" s="168" t="s">
        <v>58</v>
      </c>
      <c r="N77" s="168" t="s">
        <v>58</v>
      </c>
      <c r="O77" s="168" t="s">
        <v>58</v>
      </c>
      <c r="P77" s="169">
        <v>89</v>
      </c>
      <c r="Q77" s="168" t="s">
        <v>58</v>
      </c>
      <c r="R77" s="168" t="s">
        <v>58</v>
      </c>
      <c r="S77" s="173">
        <v>4234</v>
      </c>
      <c r="T77" s="171" t="s">
        <v>28</v>
      </c>
    </row>
    <row r="78" spans="1:20" ht="15" customHeight="1" x14ac:dyDescent="0.25">
      <c r="A78" s="171" t="s">
        <v>29</v>
      </c>
      <c r="B78" s="172">
        <v>-1005</v>
      </c>
      <c r="C78" s="169">
        <v>616</v>
      </c>
      <c r="D78" s="169">
        <v>-2360</v>
      </c>
      <c r="E78" s="169">
        <v>-2457</v>
      </c>
      <c r="F78" s="169">
        <v>175</v>
      </c>
      <c r="G78" s="169">
        <v>582</v>
      </c>
      <c r="H78" s="169">
        <v>-518</v>
      </c>
      <c r="I78" s="168" t="s">
        <v>58</v>
      </c>
      <c r="J78" s="169">
        <v>-1011</v>
      </c>
      <c r="K78" s="169">
        <v>-27315</v>
      </c>
      <c r="L78" s="169">
        <v>-15019</v>
      </c>
      <c r="M78" s="168" t="s">
        <v>58</v>
      </c>
      <c r="N78" s="168" t="s">
        <v>58</v>
      </c>
      <c r="O78" s="169">
        <v>69</v>
      </c>
      <c r="P78" s="169">
        <v>-90</v>
      </c>
      <c r="Q78" s="168" t="s">
        <v>58</v>
      </c>
      <c r="R78" s="168" t="s">
        <v>58</v>
      </c>
      <c r="S78" s="173">
        <v>-48333</v>
      </c>
      <c r="T78" s="171" t="s">
        <v>29</v>
      </c>
    </row>
    <row r="79" spans="1:20" ht="15" customHeight="1" x14ac:dyDescent="0.25">
      <c r="A79" s="171" t="s">
        <v>30</v>
      </c>
      <c r="B79" s="174" t="s">
        <v>58</v>
      </c>
      <c r="C79" s="169">
        <v>91</v>
      </c>
      <c r="D79" s="168" t="s">
        <v>58</v>
      </c>
      <c r="E79" s="168" t="s">
        <v>58</v>
      </c>
      <c r="F79" s="168" t="s">
        <v>58</v>
      </c>
      <c r="G79" s="168" t="s">
        <v>58</v>
      </c>
      <c r="H79" s="169">
        <v>10158</v>
      </c>
      <c r="I79" s="168" t="s">
        <v>58</v>
      </c>
      <c r="J79" s="169">
        <v>-213</v>
      </c>
      <c r="K79" s="169">
        <v>18</v>
      </c>
      <c r="L79" s="169">
        <v>-359</v>
      </c>
      <c r="M79" s="168" t="s">
        <v>58</v>
      </c>
      <c r="N79" s="168" t="s">
        <v>58</v>
      </c>
      <c r="O79" s="168" t="s">
        <v>58</v>
      </c>
      <c r="P79" s="168" t="s">
        <v>58</v>
      </c>
      <c r="Q79" s="169">
        <v>128</v>
      </c>
      <c r="R79" s="168" t="s">
        <v>58</v>
      </c>
      <c r="S79" s="173">
        <v>9823</v>
      </c>
      <c r="T79" s="171" t="s">
        <v>30</v>
      </c>
    </row>
    <row r="80" spans="1:20" ht="15" customHeight="1" x14ac:dyDescent="0.25">
      <c r="A80" s="171" t="s">
        <v>31</v>
      </c>
      <c r="B80" s="174" t="s">
        <v>58</v>
      </c>
      <c r="C80" s="168" t="s">
        <v>58</v>
      </c>
      <c r="D80" s="168" t="s">
        <v>58</v>
      </c>
      <c r="E80" s="168" t="s">
        <v>58</v>
      </c>
      <c r="F80" s="168" t="s">
        <v>58</v>
      </c>
      <c r="G80" s="168" t="s">
        <v>58</v>
      </c>
      <c r="H80" s="168" t="s">
        <v>58</v>
      </c>
      <c r="I80" s="168" t="s">
        <v>58</v>
      </c>
      <c r="J80" s="168" t="s">
        <v>58</v>
      </c>
      <c r="K80" s="168" t="s">
        <v>58</v>
      </c>
      <c r="L80" s="168" t="s">
        <v>58</v>
      </c>
      <c r="M80" s="169">
        <v>-1624</v>
      </c>
      <c r="N80" s="168" t="s">
        <v>58</v>
      </c>
      <c r="O80" s="168" t="s">
        <v>58</v>
      </c>
      <c r="P80" s="168" t="s">
        <v>58</v>
      </c>
      <c r="Q80" s="168" t="s">
        <v>58</v>
      </c>
      <c r="R80" s="168" t="s">
        <v>58</v>
      </c>
      <c r="S80" s="173">
        <v>-1624</v>
      </c>
      <c r="T80" s="171" t="s">
        <v>31</v>
      </c>
    </row>
    <row r="81" spans="1:20" ht="15" customHeight="1" x14ac:dyDescent="0.25">
      <c r="A81" s="171" t="s">
        <v>32</v>
      </c>
      <c r="B81" s="172">
        <v>-5309</v>
      </c>
      <c r="C81" s="168" t="s">
        <v>58</v>
      </c>
      <c r="D81" s="168" t="s">
        <v>58</v>
      </c>
      <c r="E81" s="168" t="s">
        <v>58</v>
      </c>
      <c r="F81" s="168" t="s">
        <v>58</v>
      </c>
      <c r="G81" s="168" t="s">
        <v>58</v>
      </c>
      <c r="H81" s="168" t="s">
        <v>58</v>
      </c>
      <c r="I81" s="168" t="s">
        <v>58</v>
      </c>
      <c r="J81" s="168" t="s">
        <v>58</v>
      </c>
      <c r="K81" s="168" t="s">
        <v>58</v>
      </c>
      <c r="L81" s="169">
        <v>5646</v>
      </c>
      <c r="M81" s="168" t="s">
        <v>58</v>
      </c>
      <c r="N81" s="168" t="s">
        <v>58</v>
      </c>
      <c r="O81" s="168" t="s">
        <v>58</v>
      </c>
      <c r="P81" s="168" t="s">
        <v>58</v>
      </c>
      <c r="Q81" s="168" t="s">
        <v>58</v>
      </c>
      <c r="R81" s="168" t="s">
        <v>58</v>
      </c>
      <c r="S81" s="173">
        <v>337</v>
      </c>
      <c r="T81" s="171" t="s">
        <v>32</v>
      </c>
    </row>
    <row r="82" spans="1:20" ht="15" customHeight="1" x14ac:dyDescent="0.25">
      <c r="A82" s="171" t="s">
        <v>33</v>
      </c>
      <c r="B82" s="174" t="s">
        <v>58</v>
      </c>
      <c r="C82" s="169">
        <v>-2487</v>
      </c>
      <c r="D82" s="168" t="s">
        <v>58</v>
      </c>
      <c r="E82" s="168" t="s">
        <v>58</v>
      </c>
      <c r="F82" s="168" t="s">
        <v>58</v>
      </c>
      <c r="G82" s="168" t="s">
        <v>58</v>
      </c>
      <c r="H82" s="168" t="s">
        <v>58</v>
      </c>
      <c r="I82" s="168" t="s">
        <v>58</v>
      </c>
      <c r="J82" s="168" t="s">
        <v>58</v>
      </c>
      <c r="K82" s="168" t="s">
        <v>58</v>
      </c>
      <c r="L82" s="168" t="s">
        <v>58</v>
      </c>
      <c r="M82" s="168" t="s">
        <v>58</v>
      </c>
      <c r="N82" s="168" t="s">
        <v>58</v>
      </c>
      <c r="O82" s="168" t="s">
        <v>58</v>
      </c>
      <c r="P82" s="168" t="s">
        <v>58</v>
      </c>
      <c r="Q82" s="168" t="s">
        <v>58</v>
      </c>
      <c r="R82" s="168" t="s">
        <v>58</v>
      </c>
      <c r="S82" s="173">
        <v>-2487</v>
      </c>
      <c r="T82" s="171" t="s">
        <v>33</v>
      </c>
    </row>
    <row r="83" spans="1:20" ht="15" customHeight="1" x14ac:dyDescent="0.25">
      <c r="A83" s="171" t="s">
        <v>34</v>
      </c>
      <c r="B83" s="174" t="s">
        <v>58</v>
      </c>
      <c r="C83" s="168" t="s">
        <v>58</v>
      </c>
      <c r="D83" s="168" t="s">
        <v>58</v>
      </c>
      <c r="E83" s="168" t="s">
        <v>58</v>
      </c>
      <c r="F83" s="168" t="s">
        <v>58</v>
      </c>
      <c r="G83" s="168" t="s">
        <v>58</v>
      </c>
      <c r="H83" s="168" t="s">
        <v>58</v>
      </c>
      <c r="I83" s="168" t="s">
        <v>58</v>
      </c>
      <c r="J83" s="168" t="s">
        <v>58</v>
      </c>
      <c r="K83" s="168" t="s">
        <v>58</v>
      </c>
      <c r="L83" s="168" t="s">
        <v>58</v>
      </c>
      <c r="M83" s="168" t="s">
        <v>58</v>
      </c>
      <c r="N83" s="168" t="s">
        <v>58</v>
      </c>
      <c r="O83" s="168" t="s">
        <v>58</v>
      </c>
      <c r="P83" s="168" t="s">
        <v>58</v>
      </c>
      <c r="Q83" s="169">
        <v>8273</v>
      </c>
      <c r="R83" s="168" t="s">
        <v>58</v>
      </c>
      <c r="S83" s="173">
        <v>8273</v>
      </c>
      <c r="T83" s="171" t="s">
        <v>34</v>
      </c>
    </row>
    <row r="84" spans="1:20" ht="15" customHeight="1" x14ac:dyDescent="0.25">
      <c r="A84" s="171" t="s">
        <v>35</v>
      </c>
      <c r="B84" s="174" t="s">
        <v>58</v>
      </c>
      <c r="C84" s="169">
        <v>276</v>
      </c>
      <c r="D84" s="168" t="s">
        <v>58</v>
      </c>
      <c r="E84" s="168" t="s">
        <v>58</v>
      </c>
      <c r="F84" s="168" t="s">
        <v>58</v>
      </c>
      <c r="G84" s="168" t="s">
        <v>58</v>
      </c>
      <c r="H84" s="169">
        <v>-91</v>
      </c>
      <c r="I84" s="168" t="s">
        <v>58</v>
      </c>
      <c r="J84" s="168" t="s">
        <v>58</v>
      </c>
      <c r="K84" s="168" t="s">
        <v>58</v>
      </c>
      <c r="L84" s="168" t="s">
        <v>58</v>
      </c>
      <c r="M84" s="168" t="s">
        <v>58</v>
      </c>
      <c r="N84" s="169">
        <v>2853</v>
      </c>
      <c r="O84" s="169">
        <v>-64</v>
      </c>
      <c r="P84" s="168" t="s">
        <v>58</v>
      </c>
      <c r="Q84" s="169">
        <v>-3420</v>
      </c>
      <c r="R84" s="168" t="s">
        <v>58</v>
      </c>
      <c r="S84" s="173">
        <v>-446</v>
      </c>
      <c r="T84" s="171" t="s">
        <v>35</v>
      </c>
    </row>
    <row r="85" spans="1:20" ht="15" customHeight="1" x14ac:dyDescent="0.25">
      <c r="A85" s="171" t="s">
        <v>36</v>
      </c>
      <c r="B85" s="174" t="s">
        <v>58</v>
      </c>
      <c r="C85" s="168" t="s">
        <v>58</v>
      </c>
      <c r="D85" s="168" t="s">
        <v>58</v>
      </c>
      <c r="E85" s="169">
        <v>-157</v>
      </c>
      <c r="F85" s="168" t="s">
        <v>58</v>
      </c>
      <c r="G85" s="168" t="s">
        <v>58</v>
      </c>
      <c r="H85" s="168" t="s">
        <v>58</v>
      </c>
      <c r="I85" s="168" t="s">
        <v>58</v>
      </c>
      <c r="J85" s="168" t="s">
        <v>58</v>
      </c>
      <c r="K85" s="168" t="s">
        <v>58</v>
      </c>
      <c r="L85" s="168" t="s">
        <v>58</v>
      </c>
      <c r="M85" s="168" t="s">
        <v>58</v>
      </c>
      <c r="N85" s="169">
        <v>-330</v>
      </c>
      <c r="O85" s="169">
        <v>876</v>
      </c>
      <c r="P85" s="168" t="s">
        <v>58</v>
      </c>
      <c r="Q85" s="168" t="s">
        <v>58</v>
      </c>
      <c r="R85" s="169">
        <v>-51</v>
      </c>
      <c r="S85" s="173">
        <v>338</v>
      </c>
      <c r="T85" s="171" t="s">
        <v>36</v>
      </c>
    </row>
    <row r="86" spans="1:20" ht="15" customHeight="1" x14ac:dyDescent="0.25">
      <c r="A86" s="171" t="s">
        <v>37</v>
      </c>
      <c r="B86" s="172">
        <v>10462</v>
      </c>
      <c r="C86" s="169">
        <v>1185</v>
      </c>
      <c r="D86" s="168" t="s">
        <v>58</v>
      </c>
      <c r="E86" s="168" t="s">
        <v>58</v>
      </c>
      <c r="F86" s="169">
        <v>1181</v>
      </c>
      <c r="G86" s="169">
        <v>3594</v>
      </c>
      <c r="H86" s="169">
        <v>-6123</v>
      </c>
      <c r="I86" s="168" t="s">
        <v>58</v>
      </c>
      <c r="J86" s="169">
        <v>-5555</v>
      </c>
      <c r="K86" s="169">
        <v>20150</v>
      </c>
      <c r="L86" s="169">
        <v>6630</v>
      </c>
      <c r="M86" s="169">
        <v>3092</v>
      </c>
      <c r="N86" s="168" t="s">
        <v>58</v>
      </c>
      <c r="O86" s="168" t="s">
        <v>58</v>
      </c>
      <c r="P86" s="169">
        <v>5188</v>
      </c>
      <c r="Q86" s="168" t="s">
        <v>58</v>
      </c>
      <c r="R86" s="169">
        <v>68</v>
      </c>
      <c r="S86" s="173">
        <v>39872</v>
      </c>
      <c r="T86" s="171" t="s">
        <v>37</v>
      </c>
    </row>
    <row r="87" spans="1:20" ht="15" customHeight="1" x14ac:dyDescent="0.25">
      <c r="A87" s="171" t="s">
        <v>38</v>
      </c>
      <c r="B87" s="172">
        <v>12331</v>
      </c>
      <c r="C87" s="169">
        <v>22228</v>
      </c>
      <c r="D87" s="169">
        <v>-1587</v>
      </c>
      <c r="E87" s="169">
        <v>4259</v>
      </c>
      <c r="F87" s="169">
        <v>-63</v>
      </c>
      <c r="G87" s="169">
        <v>786</v>
      </c>
      <c r="H87" s="169">
        <v>-4569</v>
      </c>
      <c r="I87" s="169">
        <v>-772</v>
      </c>
      <c r="J87" s="169">
        <v>-7496</v>
      </c>
      <c r="K87" s="169">
        <v>-11215</v>
      </c>
      <c r="L87" s="169">
        <v>-12548</v>
      </c>
      <c r="M87" s="169">
        <v>1307</v>
      </c>
      <c r="N87" s="169">
        <v>10836</v>
      </c>
      <c r="O87" s="169">
        <v>-1762</v>
      </c>
      <c r="P87" s="169">
        <v>1279</v>
      </c>
      <c r="Q87" s="169">
        <v>-287</v>
      </c>
      <c r="R87" s="168" t="s">
        <v>58</v>
      </c>
      <c r="S87" s="173">
        <v>12727</v>
      </c>
      <c r="T87" s="171" t="s">
        <v>38</v>
      </c>
    </row>
    <row r="88" spans="1:20" ht="15" customHeight="1" x14ac:dyDescent="0.25">
      <c r="A88" s="171" t="s">
        <v>39</v>
      </c>
      <c r="B88" s="172">
        <v>2968</v>
      </c>
      <c r="C88" s="169">
        <v>7074</v>
      </c>
      <c r="D88" s="169">
        <v>-3358</v>
      </c>
      <c r="E88" s="169">
        <v>2422</v>
      </c>
      <c r="F88" s="169">
        <v>-82</v>
      </c>
      <c r="G88" s="169">
        <v>1909</v>
      </c>
      <c r="H88" s="169">
        <v>-1729</v>
      </c>
      <c r="I88" s="169">
        <v>1235</v>
      </c>
      <c r="J88" s="169">
        <v>7992</v>
      </c>
      <c r="K88" s="169">
        <v>-8090</v>
      </c>
      <c r="L88" s="169">
        <v>-5476</v>
      </c>
      <c r="M88" s="169">
        <v>356</v>
      </c>
      <c r="N88" s="169">
        <v>6910</v>
      </c>
      <c r="O88" s="169">
        <v>-4529</v>
      </c>
      <c r="P88" s="169">
        <v>2596</v>
      </c>
      <c r="Q88" s="169">
        <v>572</v>
      </c>
      <c r="R88" s="168" t="s">
        <v>58</v>
      </c>
      <c r="S88" s="173">
        <v>10770</v>
      </c>
      <c r="T88" s="171" t="s">
        <v>39</v>
      </c>
    </row>
    <row r="89" spans="1:20" ht="15" customHeight="1" x14ac:dyDescent="0.25">
      <c r="A89" s="171" t="s">
        <v>40</v>
      </c>
      <c r="B89" s="172">
        <v>6647</v>
      </c>
      <c r="C89" s="169">
        <v>24433</v>
      </c>
      <c r="D89" s="169">
        <v>2485</v>
      </c>
      <c r="E89" s="169">
        <v>-590</v>
      </c>
      <c r="F89" s="169">
        <v>601</v>
      </c>
      <c r="G89" s="169">
        <v>-4080</v>
      </c>
      <c r="H89" s="169">
        <v>10338</v>
      </c>
      <c r="I89" s="169">
        <v>-154</v>
      </c>
      <c r="J89" s="169">
        <v>16291</v>
      </c>
      <c r="K89" s="169">
        <v>20999</v>
      </c>
      <c r="L89" s="169">
        <v>22826</v>
      </c>
      <c r="M89" s="169">
        <v>-150</v>
      </c>
      <c r="N89" s="169">
        <v>-268</v>
      </c>
      <c r="O89" s="169">
        <v>-3563</v>
      </c>
      <c r="P89" s="169">
        <v>-2745</v>
      </c>
      <c r="Q89" s="169">
        <v>-1284</v>
      </c>
      <c r="R89" s="168" t="s">
        <v>58</v>
      </c>
      <c r="S89" s="173">
        <v>91786</v>
      </c>
      <c r="T89" s="171" t="s">
        <v>40</v>
      </c>
    </row>
    <row r="90" spans="1:20" ht="15" customHeight="1" x14ac:dyDescent="0.25">
      <c r="A90" s="171" t="s">
        <v>41</v>
      </c>
      <c r="B90" s="174" t="s">
        <v>58</v>
      </c>
      <c r="C90" s="168" t="s">
        <v>58</v>
      </c>
      <c r="D90" s="168" t="s">
        <v>58</v>
      </c>
      <c r="E90" s="168" t="s">
        <v>58</v>
      </c>
      <c r="F90" s="168" t="s">
        <v>58</v>
      </c>
      <c r="G90" s="168" t="s">
        <v>58</v>
      </c>
      <c r="H90" s="168" t="s">
        <v>58</v>
      </c>
      <c r="I90" s="168" t="s">
        <v>58</v>
      </c>
      <c r="J90" s="169">
        <v>-1517</v>
      </c>
      <c r="K90" s="169">
        <v>-3464</v>
      </c>
      <c r="L90" s="168" t="s">
        <v>58</v>
      </c>
      <c r="M90" s="168" t="s">
        <v>58</v>
      </c>
      <c r="N90" s="168" t="s">
        <v>58</v>
      </c>
      <c r="O90" s="168" t="s">
        <v>58</v>
      </c>
      <c r="P90" s="168" t="s">
        <v>58</v>
      </c>
      <c r="Q90" s="168" t="s">
        <v>58</v>
      </c>
      <c r="R90" s="168" t="s">
        <v>58</v>
      </c>
      <c r="S90" s="173">
        <v>-4981</v>
      </c>
      <c r="T90" s="171" t="s">
        <v>41</v>
      </c>
    </row>
    <row r="91" spans="1:20" ht="15" customHeight="1" x14ac:dyDescent="0.25">
      <c r="A91" s="171" t="s">
        <v>42</v>
      </c>
      <c r="B91" s="174" t="s">
        <v>58</v>
      </c>
      <c r="C91" s="168" t="s">
        <v>58</v>
      </c>
      <c r="D91" s="169">
        <v>-2814</v>
      </c>
      <c r="E91" s="169">
        <v>13079</v>
      </c>
      <c r="F91" s="168" t="s">
        <v>58</v>
      </c>
      <c r="G91" s="168" t="s">
        <v>58</v>
      </c>
      <c r="H91" s="168" t="s">
        <v>58</v>
      </c>
      <c r="I91" s="169">
        <v>-3617</v>
      </c>
      <c r="J91" s="168" t="s">
        <v>58</v>
      </c>
      <c r="K91" s="168" t="s">
        <v>58</v>
      </c>
      <c r="L91" s="168" t="s">
        <v>58</v>
      </c>
      <c r="M91" s="168" t="s">
        <v>58</v>
      </c>
      <c r="N91" s="169">
        <v>6743</v>
      </c>
      <c r="O91" s="169">
        <v>9333</v>
      </c>
      <c r="P91" s="168" t="s">
        <v>58</v>
      </c>
      <c r="Q91" s="169">
        <v>5752</v>
      </c>
      <c r="R91" s="169">
        <v>-1</v>
      </c>
      <c r="S91" s="173">
        <v>28475</v>
      </c>
      <c r="T91" s="171" t="s">
        <v>42</v>
      </c>
    </row>
    <row r="92" spans="1:20" ht="15" customHeight="1" x14ac:dyDescent="0.25">
      <c r="A92" s="171" t="s">
        <v>43</v>
      </c>
      <c r="B92" s="174" t="s">
        <v>58</v>
      </c>
      <c r="C92" s="168" t="s">
        <v>58</v>
      </c>
      <c r="D92" s="168" t="s">
        <v>58</v>
      </c>
      <c r="E92" s="168" t="s">
        <v>58</v>
      </c>
      <c r="F92" s="168" t="s">
        <v>58</v>
      </c>
      <c r="G92" s="168" t="s">
        <v>58</v>
      </c>
      <c r="H92" s="168" t="s">
        <v>58</v>
      </c>
      <c r="I92" s="168" t="s">
        <v>58</v>
      </c>
      <c r="J92" s="168" t="s">
        <v>58</v>
      </c>
      <c r="K92" s="168" t="s">
        <v>58</v>
      </c>
      <c r="L92" s="169">
        <v>-1994</v>
      </c>
      <c r="M92" s="168" t="s">
        <v>58</v>
      </c>
      <c r="N92" s="168" t="s">
        <v>58</v>
      </c>
      <c r="O92" s="168" t="s">
        <v>58</v>
      </c>
      <c r="P92" s="168" t="s">
        <v>58</v>
      </c>
      <c r="Q92" s="168" t="s">
        <v>58</v>
      </c>
      <c r="R92" s="169">
        <v>-2</v>
      </c>
      <c r="S92" s="173">
        <v>-1996</v>
      </c>
      <c r="T92" s="171" t="s">
        <v>43</v>
      </c>
    </row>
    <row r="93" spans="1:20" ht="15" customHeight="1" x14ac:dyDescent="0.25">
      <c r="A93" s="171" t="s">
        <v>44</v>
      </c>
      <c r="B93" s="172">
        <v>-8485</v>
      </c>
      <c r="C93" s="169">
        <v>812</v>
      </c>
      <c r="D93" s="169">
        <v>4775</v>
      </c>
      <c r="E93" s="169">
        <v>81</v>
      </c>
      <c r="F93" s="169">
        <v>-421</v>
      </c>
      <c r="G93" s="169">
        <v>-80</v>
      </c>
      <c r="H93" s="169">
        <v>4816</v>
      </c>
      <c r="I93" s="169">
        <v>16338</v>
      </c>
      <c r="J93" s="169">
        <v>5646</v>
      </c>
      <c r="K93" s="169">
        <v>33320</v>
      </c>
      <c r="L93" s="169">
        <v>5403</v>
      </c>
      <c r="M93" s="169">
        <v>-567</v>
      </c>
      <c r="N93" s="169">
        <v>-248</v>
      </c>
      <c r="O93" s="169">
        <v>3857</v>
      </c>
      <c r="P93" s="169">
        <v>4534</v>
      </c>
      <c r="Q93" s="169">
        <v>265</v>
      </c>
      <c r="R93" s="168" t="s">
        <v>58</v>
      </c>
      <c r="S93" s="173">
        <v>70046</v>
      </c>
      <c r="T93" s="171" t="s">
        <v>44</v>
      </c>
    </row>
    <row r="94" spans="1:20" ht="15" customHeight="1" x14ac:dyDescent="0.25">
      <c r="A94" s="171" t="s">
        <v>45</v>
      </c>
      <c r="B94" s="174" t="s">
        <v>58</v>
      </c>
      <c r="C94" s="169">
        <v>-10814</v>
      </c>
      <c r="D94" s="168" t="s">
        <v>58</v>
      </c>
      <c r="E94" s="168" t="s">
        <v>58</v>
      </c>
      <c r="F94" s="168" t="s">
        <v>58</v>
      </c>
      <c r="G94" s="168" t="s">
        <v>58</v>
      </c>
      <c r="H94" s="168" t="s">
        <v>58</v>
      </c>
      <c r="I94" s="168" t="s">
        <v>58</v>
      </c>
      <c r="J94" s="168" t="s">
        <v>58</v>
      </c>
      <c r="K94" s="168" t="s">
        <v>58</v>
      </c>
      <c r="L94" s="168" t="s">
        <v>58</v>
      </c>
      <c r="M94" s="168" t="s">
        <v>58</v>
      </c>
      <c r="N94" s="168" t="s">
        <v>58</v>
      </c>
      <c r="O94" s="168" t="s">
        <v>58</v>
      </c>
      <c r="P94" s="168" t="s">
        <v>58</v>
      </c>
      <c r="Q94" s="168" t="s">
        <v>58</v>
      </c>
      <c r="R94" s="168" t="s">
        <v>58</v>
      </c>
      <c r="S94" s="173">
        <v>-10814</v>
      </c>
      <c r="T94" s="171" t="s">
        <v>45</v>
      </c>
    </row>
    <row r="95" spans="1:20" ht="15" customHeight="1" x14ac:dyDescent="0.25">
      <c r="A95" s="176" t="s">
        <v>59</v>
      </c>
      <c r="B95" s="174" t="s">
        <v>58</v>
      </c>
      <c r="C95" s="168" t="s">
        <v>58</v>
      </c>
      <c r="D95" s="168" t="s">
        <v>58</v>
      </c>
      <c r="E95" s="168" t="s">
        <v>58</v>
      </c>
      <c r="F95" s="168" t="s">
        <v>58</v>
      </c>
      <c r="G95" s="168" t="s">
        <v>58</v>
      </c>
      <c r="H95" s="168" t="s">
        <v>58</v>
      </c>
      <c r="I95" s="168" t="s">
        <v>58</v>
      </c>
      <c r="J95" s="168" t="s">
        <v>58</v>
      </c>
      <c r="K95" s="168" t="s">
        <v>58</v>
      </c>
      <c r="L95" s="169">
        <v>13</v>
      </c>
      <c r="M95" s="168" t="s">
        <v>58</v>
      </c>
      <c r="N95" s="168" t="s">
        <v>58</v>
      </c>
      <c r="O95" s="168" t="s">
        <v>58</v>
      </c>
      <c r="P95" s="168" t="s">
        <v>58</v>
      </c>
      <c r="Q95" s="168" t="s">
        <v>58</v>
      </c>
      <c r="R95" s="168" t="s">
        <v>58</v>
      </c>
      <c r="S95" s="173">
        <v>13</v>
      </c>
      <c r="T95" s="176" t="s">
        <v>59</v>
      </c>
    </row>
    <row r="96" spans="1:20" ht="15" customHeight="1" x14ac:dyDescent="0.25">
      <c r="A96" s="177" t="s">
        <v>46</v>
      </c>
      <c r="B96" s="172">
        <v>54930</v>
      </c>
      <c r="C96" s="169">
        <v>69271</v>
      </c>
      <c r="D96" s="169">
        <v>5305</v>
      </c>
      <c r="E96" s="169">
        <v>17515</v>
      </c>
      <c r="F96" s="169">
        <v>1227</v>
      </c>
      <c r="G96" s="169">
        <v>3530</v>
      </c>
      <c r="H96" s="169">
        <v>13840</v>
      </c>
      <c r="I96" s="169">
        <v>9870</v>
      </c>
      <c r="J96" s="169">
        <v>11014</v>
      </c>
      <c r="K96" s="169">
        <v>71050</v>
      </c>
      <c r="L96" s="169">
        <v>13464</v>
      </c>
      <c r="M96" s="169">
        <v>4844</v>
      </c>
      <c r="N96" s="169">
        <v>33947</v>
      </c>
      <c r="O96" s="169">
        <v>6234</v>
      </c>
      <c r="P96" s="169">
        <v>3501</v>
      </c>
      <c r="Q96" s="169">
        <v>12088</v>
      </c>
      <c r="R96" s="169">
        <v>14</v>
      </c>
      <c r="S96" s="173">
        <v>331644</v>
      </c>
      <c r="T96" s="177" t="s">
        <v>46</v>
      </c>
    </row>
    <row r="97" spans="1:20" s="1" customFormat="1" ht="12.75" x14ac:dyDescent="0.2">
      <c r="A97" s="178" t="s">
        <v>52</v>
      </c>
      <c r="B97" s="215" t="s">
        <v>56</v>
      </c>
      <c r="C97" s="215"/>
      <c r="D97" s="215"/>
      <c r="E97" s="215"/>
      <c r="F97" s="215"/>
      <c r="G97" s="215"/>
      <c r="H97" s="215"/>
      <c r="I97" s="215"/>
      <c r="J97" s="215"/>
      <c r="K97" s="215" t="s">
        <v>56</v>
      </c>
      <c r="L97" s="215"/>
      <c r="M97" s="215"/>
      <c r="N97" s="215"/>
      <c r="O97" s="215"/>
      <c r="P97" s="215"/>
      <c r="Q97" s="215"/>
      <c r="R97" s="215"/>
      <c r="S97" s="215"/>
      <c r="T97" s="178" t="s">
        <v>52</v>
      </c>
    </row>
    <row r="98" spans="1:20" ht="15" customHeight="1" x14ac:dyDescent="0.25">
      <c r="A98" s="171" t="s">
        <v>19</v>
      </c>
      <c r="B98" s="179" t="s">
        <v>47</v>
      </c>
      <c r="C98" s="180" t="s">
        <v>47</v>
      </c>
      <c r="D98" s="180" t="s">
        <v>47</v>
      </c>
      <c r="E98" s="180" t="s">
        <v>47</v>
      </c>
      <c r="F98" s="181">
        <v>-0.37959794696321647</v>
      </c>
      <c r="G98" s="180" t="s">
        <v>47</v>
      </c>
      <c r="H98" s="180" t="s">
        <v>47</v>
      </c>
      <c r="I98" s="180" t="s">
        <v>47</v>
      </c>
      <c r="J98" s="181">
        <v>-1.0073945927699659</v>
      </c>
      <c r="K98" s="181">
        <v>-1.4222300744241514</v>
      </c>
      <c r="L98" s="180" t="s">
        <v>47</v>
      </c>
      <c r="M98" s="180" t="s">
        <v>47</v>
      </c>
      <c r="N98" s="180" t="s">
        <v>47</v>
      </c>
      <c r="O98" s="180" t="s">
        <v>47</v>
      </c>
      <c r="P98" s="181">
        <v>-2.0780898687875431</v>
      </c>
      <c r="Q98" s="180" t="s">
        <v>47</v>
      </c>
      <c r="R98" s="180" t="s">
        <v>47</v>
      </c>
      <c r="S98" s="182">
        <v>-1.3239512711688854</v>
      </c>
      <c r="T98" s="171" t="s">
        <v>19</v>
      </c>
    </row>
    <row r="99" spans="1:20" ht="15" customHeight="1" x14ac:dyDescent="0.25">
      <c r="A99" s="171" t="s">
        <v>20</v>
      </c>
      <c r="B99" s="179" t="s">
        <v>47</v>
      </c>
      <c r="C99" s="180" t="s">
        <v>47</v>
      </c>
      <c r="D99" s="180" t="s">
        <v>47</v>
      </c>
      <c r="E99" s="180" t="s">
        <v>47</v>
      </c>
      <c r="F99" s="180" t="s">
        <v>47</v>
      </c>
      <c r="G99" s="181">
        <v>-12.184459777996828</v>
      </c>
      <c r="H99" s="180" t="s">
        <v>47</v>
      </c>
      <c r="I99" s="180" t="s">
        <v>47</v>
      </c>
      <c r="J99" s="180" t="s">
        <v>47</v>
      </c>
      <c r="K99" s="180" t="s">
        <v>47</v>
      </c>
      <c r="L99" s="180" t="s">
        <v>47</v>
      </c>
      <c r="M99" s="180" t="s">
        <v>47</v>
      </c>
      <c r="N99" s="180" t="s">
        <v>47</v>
      </c>
      <c r="O99" s="180" t="s">
        <v>47</v>
      </c>
      <c r="P99" s="180" t="s">
        <v>47</v>
      </c>
      <c r="Q99" s="180" t="s">
        <v>47</v>
      </c>
      <c r="R99" s="180" t="s">
        <v>47</v>
      </c>
      <c r="S99" s="182">
        <v>-12.184459777996828</v>
      </c>
      <c r="T99" s="171" t="s">
        <v>20</v>
      </c>
    </row>
    <row r="100" spans="1:20" ht="15" customHeight="1" x14ac:dyDescent="0.25">
      <c r="A100" s="171" t="s">
        <v>21</v>
      </c>
      <c r="B100" s="179" t="s">
        <v>47</v>
      </c>
      <c r="C100" s="180" t="s">
        <v>47</v>
      </c>
      <c r="D100" s="181">
        <v>-7.5579442391669471E-2</v>
      </c>
      <c r="E100" s="180" t="s">
        <v>47</v>
      </c>
      <c r="F100" s="180" t="s">
        <v>47</v>
      </c>
      <c r="G100" s="180" t="s">
        <v>47</v>
      </c>
      <c r="H100" s="180" t="s">
        <v>47</v>
      </c>
      <c r="I100" s="180" t="s">
        <v>47</v>
      </c>
      <c r="J100" s="180" t="s">
        <v>47</v>
      </c>
      <c r="K100" s="181">
        <v>-3.8070464774316961</v>
      </c>
      <c r="L100" s="181">
        <v>0.85395190423834599</v>
      </c>
      <c r="M100" s="180" t="s">
        <v>47</v>
      </c>
      <c r="N100" s="180" t="s">
        <v>47</v>
      </c>
      <c r="O100" s="180" t="s">
        <v>47</v>
      </c>
      <c r="P100" s="180" t="s">
        <v>47</v>
      </c>
      <c r="Q100" s="180" t="s">
        <v>47</v>
      </c>
      <c r="R100" s="180" t="s">
        <v>47</v>
      </c>
      <c r="S100" s="182">
        <v>-1.3528481840928841</v>
      </c>
      <c r="T100" s="171" t="s">
        <v>21</v>
      </c>
    </row>
    <row r="101" spans="1:20" ht="15" customHeight="1" x14ac:dyDescent="0.25">
      <c r="A101" s="171" t="s">
        <v>22</v>
      </c>
      <c r="B101" s="179" t="s">
        <v>47</v>
      </c>
      <c r="C101" s="180" t="s">
        <v>47</v>
      </c>
      <c r="D101" s="180" t="s">
        <v>47</v>
      </c>
      <c r="E101" s="180" t="s">
        <v>47</v>
      </c>
      <c r="F101" s="180" t="s">
        <v>47</v>
      </c>
      <c r="G101" s="180" t="s">
        <v>47</v>
      </c>
      <c r="H101" s="181">
        <v>-0.43143418467583494</v>
      </c>
      <c r="I101" s="180" t="s">
        <v>47</v>
      </c>
      <c r="J101" s="180" t="s">
        <v>47</v>
      </c>
      <c r="K101" s="180" t="s">
        <v>47</v>
      </c>
      <c r="L101" s="180" t="s">
        <v>47</v>
      </c>
      <c r="M101" s="180" t="s">
        <v>47</v>
      </c>
      <c r="N101" s="180" t="s">
        <v>47</v>
      </c>
      <c r="O101" s="180" t="s">
        <v>47</v>
      </c>
      <c r="P101" s="180" t="s">
        <v>47</v>
      </c>
      <c r="Q101" s="180" t="s">
        <v>47</v>
      </c>
      <c r="R101" s="180" t="s">
        <v>47</v>
      </c>
      <c r="S101" s="182">
        <v>-0.43143418467583494</v>
      </c>
      <c r="T101" s="171" t="s">
        <v>22</v>
      </c>
    </row>
    <row r="102" spans="1:20" ht="15" customHeight="1" x14ac:dyDescent="0.25">
      <c r="A102" s="171" t="s">
        <v>23</v>
      </c>
      <c r="B102" s="179" t="s">
        <v>47</v>
      </c>
      <c r="C102" s="180" t="s">
        <v>47</v>
      </c>
      <c r="D102" s="180" t="s">
        <v>47</v>
      </c>
      <c r="E102" s="180" t="s">
        <v>47</v>
      </c>
      <c r="F102" s="180" t="s">
        <v>47</v>
      </c>
      <c r="G102" s="180" t="s">
        <v>47</v>
      </c>
      <c r="H102" s="180" t="s">
        <v>47</v>
      </c>
      <c r="I102" s="180" t="s">
        <v>47</v>
      </c>
      <c r="J102" s="180" t="s">
        <v>47</v>
      </c>
      <c r="K102" s="180" t="s">
        <v>47</v>
      </c>
      <c r="L102" s="180" t="s">
        <v>47</v>
      </c>
      <c r="M102" s="181">
        <v>1.8694565590238643</v>
      </c>
      <c r="N102" s="180" t="s">
        <v>47</v>
      </c>
      <c r="O102" s="180" t="s">
        <v>47</v>
      </c>
      <c r="P102" s="180" t="s">
        <v>47</v>
      </c>
      <c r="Q102" s="180" t="s">
        <v>47</v>
      </c>
      <c r="R102" s="180" t="s">
        <v>47</v>
      </c>
      <c r="S102" s="182">
        <v>1.8694565590238643</v>
      </c>
      <c r="T102" s="171" t="s">
        <v>23</v>
      </c>
    </row>
    <row r="103" spans="1:20" ht="15" customHeight="1" x14ac:dyDescent="0.25">
      <c r="A103" s="171" t="s">
        <v>24</v>
      </c>
      <c r="B103" s="183">
        <v>1.6551279535835413</v>
      </c>
      <c r="C103" s="180" t="s">
        <v>47</v>
      </c>
      <c r="D103" s="180" t="s">
        <v>47</v>
      </c>
      <c r="E103" s="180" t="s">
        <v>47</v>
      </c>
      <c r="F103" s="180" t="s">
        <v>47</v>
      </c>
      <c r="G103" s="180" t="s">
        <v>47</v>
      </c>
      <c r="H103" s="180" t="s">
        <v>47</v>
      </c>
      <c r="I103" s="180" t="s">
        <v>47</v>
      </c>
      <c r="J103" s="180" t="s">
        <v>47</v>
      </c>
      <c r="K103" s="180" t="s">
        <v>47</v>
      </c>
      <c r="L103" s="180" t="s">
        <v>47</v>
      </c>
      <c r="M103" s="180" t="s">
        <v>47</v>
      </c>
      <c r="N103" s="180" t="s">
        <v>47</v>
      </c>
      <c r="O103" s="180" t="s">
        <v>47</v>
      </c>
      <c r="P103" s="180" t="s">
        <v>47</v>
      </c>
      <c r="Q103" s="180" t="s">
        <v>47</v>
      </c>
      <c r="R103" s="180" t="s">
        <v>47</v>
      </c>
      <c r="S103" s="182">
        <v>1.6551279535835413</v>
      </c>
      <c r="T103" s="171" t="s">
        <v>24</v>
      </c>
    </row>
    <row r="104" spans="1:20" ht="15" customHeight="1" x14ac:dyDescent="0.25">
      <c r="A104" s="171" t="s">
        <v>25</v>
      </c>
      <c r="B104" s="179" t="s">
        <v>47</v>
      </c>
      <c r="C104" s="181">
        <v>1.6351099500301121</v>
      </c>
      <c r="D104" s="180" t="s">
        <v>47</v>
      </c>
      <c r="E104" s="180" t="s">
        <v>47</v>
      </c>
      <c r="F104" s="180" t="s">
        <v>47</v>
      </c>
      <c r="G104" s="180" t="s">
        <v>47</v>
      </c>
      <c r="H104" s="180" t="s">
        <v>47</v>
      </c>
      <c r="I104" s="180" t="s">
        <v>47</v>
      </c>
      <c r="J104" s="180" t="s">
        <v>47</v>
      </c>
      <c r="K104" s="180" t="s">
        <v>47</v>
      </c>
      <c r="L104" s="180" t="s">
        <v>47</v>
      </c>
      <c r="M104" s="180" t="s">
        <v>47</v>
      </c>
      <c r="N104" s="180" t="s">
        <v>47</v>
      </c>
      <c r="O104" s="180" t="s">
        <v>47</v>
      </c>
      <c r="P104" s="180" t="s">
        <v>47</v>
      </c>
      <c r="Q104" s="180" t="s">
        <v>47</v>
      </c>
      <c r="R104" s="180" t="s">
        <v>47</v>
      </c>
      <c r="S104" s="182">
        <v>1.6351099500301121</v>
      </c>
      <c r="T104" s="171" t="s">
        <v>25</v>
      </c>
    </row>
    <row r="105" spans="1:20" ht="15" customHeight="1" x14ac:dyDescent="0.25">
      <c r="A105" s="171" t="s">
        <v>26</v>
      </c>
      <c r="B105" s="179" t="s">
        <v>47</v>
      </c>
      <c r="C105" s="180" t="s">
        <v>47</v>
      </c>
      <c r="D105" s="181">
        <v>5.0345167652859963</v>
      </c>
      <c r="E105" s="181">
        <v>-1.970956931860494</v>
      </c>
      <c r="F105" s="180" t="s">
        <v>47</v>
      </c>
      <c r="G105" s="180" t="s">
        <v>47</v>
      </c>
      <c r="H105" s="180" t="s">
        <v>47</v>
      </c>
      <c r="I105" s="181">
        <v>-1.6066619199455159</v>
      </c>
      <c r="J105" s="180" t="s">
        <v>47</v>
      </c>
      <c r="K105" s="180" t="s">
        <v>47</v>
      </c>
      <c r="L105" s="180" t="s">
        <v>47</v>
      </c>
      <c r="M105" s="180" t="s">
        <v>47</v>
      </c>
      <c r="N105" s="181">
        <v>11.862323294406883</v>
      </c>
      <c r="O105" s="181">
        <v>3.7427775484936032</v>
      </c>
      <c r="P105" s="180" t="s">
        <v>47</v>
      </c>
      <c r="Q105" s="181">
        <v>2.5527922478014902</v>
      </c>
      <c r="R105" s="180" t="s">
        <v>47</v>
      </c>
      <c r="S105" s="182">
        <v>4.1320982092165464</v>
      </c>
      <c r="T105" s="171" t="s">
        <v>26</v>
      </c>
    </row>
    <row r="106" spans="1:20" ht="15" customHeight="1" x14ac:dyDescent="0.25">
      <c r="A106" s="171" t="s">
        <v>27</v>
      </c>
      <c r="B106" s="183">
        <v>22.79342260732572</v>
      </c>
      <c r="C106" s="181">
        <v>8.0710756209630183</v>
      </c>
      <c r="D106" s="181">
        <v>62.462882096069869</v>
      </c>
      <c r="E106" s="181">
        <v>6.8996822514752614</v>
      </c>
      <c r="F106" s="181">
        <v>-0.25803945506506482</v>
      </c>
      <c r="G106" s="181">
        <v>-0.88165680473372787</v>
      </c>
      <c r="H106" s="181">
        <v>2.9897116098966658</v>
      </c>
      <c r="I106" s="181">
        <v>-2.1738056826786951</v>
      </c>
      <c r="J106" s="181">
        <v>5.5116840812918289E-4</v>
      </c>
      <c r="K106" s="181">
        <v>9.2924712009192536</v>
      </c>
      <c r="L106" s="181">
        <v>9.9467478128565983</v>
      </c>
      <c r="M106" s="181">
        <v>12.013548573075814</v>
      </c>
      <c r="N106" s="181">
        <v>-3.8656151707161421</v>
      </c>
      <c r="O106" s="181">
        <v>0.28772882320944726</v>
      </c>
      <c r="P106" s="181">
        <v>-1.8721929592020994</v>
      </c>
      <c r="Q106" s="181">
        <v>21.732026143790851</v>
      </c>
      <c r="R106" s="180" t="s">
        <v>47</v>
      </c>
      <c r="S106" s="182">
        <v>4.0798116436227403</v>
      </c>
      <c r="T106" s="171" t="s">
        <v>27</v>
      </c>
    </row>
    <row r="107" spans="1:20" ht="15" customHeight="1" x14ac:dyDescent="0.25">
      <c r="A107" s="171" t="s">
        <v>28</v>
      </c>
      <c r="B107" s="179" t="s">
        <v>47</v>
      </c>
      <c r="C107" s="180" t="s">
        <v>47</v>
      </c>
      <c r="D107" s="180" t="s">
        <v>47</v>
      </c>
      <c r="E107" s="180" t="s">
        <v>47</v>
      </c>
      <c r="F107" s="180" t="s">
        <v>47</v>
      </c>
      <c r="G107" s="181">
        <v>8.593155893536121</v>
      </c>
      <c r="H107" s="180" t="s">
        <v>47</v>
      </c>
      <c r="I107" s="180" t="s">
        <v>47</v>
      </c>
      <c r="J107" s="181">
        <v>-2.9524453459544739</v>
      </c>
      <c r="K107" s="180" t="s">
        <v>47</v>
      </c>
      <c r="L107" s="180" t="s">
        <v>47</v>
      </c>
      <c r="M107" s="180" t="s">
        <v>47</v>
      </c>
      <c r="N107" s="180" t="s">
        <v>47</v>
      </c>
      <c r="O107" s="180" t="s">
        <v>47</v>
      </c>
      <c r="P107" s="181">
        <v>0.43650988277993036</v>
      </c>
      <c r="Q107" s="180" t="s">
        <v>47</v>
      </c>
      <c r="R107" s="180" t="s">
        <v>47</v>
      </c>
      <c r="S107" s="182">
        <v>5.2564930227938618</v>
      </c>
      <c r="T107" s="171" t="s">
        <v>28</v>
      </c>
    </row>
    <row r="108" spans="1:20" ht="15" customHeight="1" x14ac:dyDescent="0.25">
      <c r="A108" s="171" t="s">
        <v>29</v>
      </c>
      <c r="B108" s="183">
        <v>-5.9453383814481775</v>
      </c>
      <c r="C108" s="181">
        <v>23.996883521620568</v>
      </c>
      <c r="D108" s="181">
        <v>-3.6908448281254884</v>
      </c>
      <c r="E108" s="181">
        <v>-3.7759916396440705</v>
      </c>
      <c r="F108" s="181">
        <v>12.764405543398979</v>
      </c>
      <c r="G108" s="181">
        <v>12.042209807572936</v>
      </c>
      <c r="H108" s="181">
        <v>-2.178117904297368</v>
      </c>
      <c r="I108" s="180" t="s">
        <v>47</v>
      </c>
      <c r="J108" s="181">
        <v>-7.510028227603625</v>
      </c>
      <c r="K108" s="181">
        <v>-4.4077779570760045</v>
      </c>
      <c r="L108" s="181">
        <v>-4.8311711705915847</v>
      </c>
      <c r="M108" s="180" t="s">
        <v>47</v>
      </c>
      <c r="N108" s="180" t="s">
        <v>47</v>
      </c>
      <c r="O108" s="181">
        <v>9.6368715083798886</v>
      </c>
      <c r="P108" s="181">
        <v>-2.4958402662229617</v>
      </c>
      <c r="Q108" s="180" t="s">
        <v>47</v>
      </c>
      <c r="R108" s="180" t="s">
        <v>47</v>
      </c>
      <c r="S108" s="182">
        <v>-4.2892932290525003</v>
      </c>
      <c r="T108" s="171" t="s">
        <v>29</v>
      </c>
    </row>
    <row r="109" spans="1:20" ht="15" customHeight="1" x14ac:dyDescent="0.25">
      <c r="A109" s="171" t="s">
        <v>30</v>
      </c>
      <c r="B109" s="179" t="s">
        <v>47</v>
      </c>
      <c r="C109" s="181">
        <v>10.471806674338319</v>
      </c>
      <c r="D109" s="180" t="s">
        <v>47</v>
      </c>
      <c r="E109" s="180" t="s">
        <v>47</v>
      </c>
      <c r="F109" s="180" t="s">
        <v>47</v>
      </c>
      <c r="G109" s="180" t="s">
        <v>47</v>
      </c>
      <c r="H109" s="181">
        <v>2.5294391557579727</v>
      </c>
      <c r="I109" s="180" t="s">
        <v>47</v>
      </c>
      <c r="J109" s="181">
        <v>-15.412445730824892</v>
      </c>
      <c r="K109" s="181">
        <v>0.10381221523732626</v>
      </c>
      <c r="L109" s="181">
        <v>-10.472578763127188</v>
      </c>
      <c r="M109" s="180" t="s">
        <v>47</v>
      </c>
      <c r="N109" s="180" t="s">
        <v>47</v>
      </c>
      <c r="O109" s="180" t="s">
        <v>47</v>
      </c>
      <c r="P109" s="180" t="s">
        <v>47</v>
      </c>
      <c r="Q109" s="181">
        <v>7.3732718894009217</v>
      </c>
      <c r="R109" s="180" t="s">
        <v>47</v>
      </c>
      <c r="S109" s="182">
        <v>2.304002626980497</v>
      </c>
      <c r="T109" s="171" t="s">
        <v>30</v>
      </c>
    </row>
    <row r="110" spans="1:20" ht="15" customHeight="1" x14ac:dyDescent="0.25">
      <c r="A110" s="171" t="s">
        <v>31</v>
      </c>
      <c r="B110" s="179" t="s">
        <v>47</v>
      </c>
      <c r="C110" s="180" t="s">
        <v>47</v>
      </c>
      <c r="D110" s="180" t="s">
        <v>47</v>
      </c>
      <c r="E110" s="180" t="s">
        <v>47</v>
      </c>
      <c r="F110" s="180" t="s">
        <v>47</v>
      </c>
      <c r="G110" s="180" t="s">
        <v>47</v>
      </c>
      <c r="H110" s="180" t="s">
        <v>47</v>
      </c>
      <c r="I110" s="180" t="s">
        <v>47</v>
      </c>
      <c r="J110" s="180" t="s">
        <v>47</v>
      </c>
      <c r="K110" s="180" t="s">
        <v>47</v>
      </c>
      <c r="L110" s="180" t="s">
        <v>47</v>
      </c>
      <c r="M110" s="181">
        <v>-1.5689911695940331</v>
      </c>
      <c r="N110" s="180" t="s">
        <v>47</v>
      </c>
      <c r="O110" s="180" t="s">
        <v>47</v>
      </c>
      <c r="P110" s="180" t="s">
        <v>47</v>
      </c>
      <c r="Q110" s="180" t="s">
        <v>47</v>
      </c>
      <c r="R110" s="180" t="s">
        <v>47</v>
      </c>
      <c r="S110" s="182">
        <v>-1.5689911695940331</v>
      </c>
      <c r="T110" s="171" t="s">
        <v>31</v>
      </c>
    </row>
    <row r="111" spans="1:20" ht="15" customHeight="1" x14ac:dyDescent="0.25">
      <c r="A111" s="171" t="s">
        <v>32</v>
      </c>
      <c r="B111" s="183">
        <v>-0.66048110991679609</v>
      </c>
      <c r="C111" s="180" t="s">
        <v>47</v>
      </c>
      <c r="D111" s="180" t="s">
        <v>47</v>
      </c>
      <c r="E111" s="180" t="s">
        <v>47</v>
      </c>
      <c r="F111" s="180" t="s">
        <v>47</v>
      </c>
      <c r="G111" s="180" t="s">
        <v>47</v>
      </c>
      <c r="H111" s="180" t="s">
        <v>47</v>
      </c>
      <c r="I111" s="180" t="s">
        <v>47</v>
      </c>
      <c r="J111" s="180" t="s">
        <v>47</v>
      </c>
      <c r="K111" s="180" t="s">
        <v>47</v>
      </c>
      <c r="L111" s="181">
        <v>1798.0891719745223</v>
      </c>
      <c r="M111" s="180" t="s">
        <v>47</v>
      </c>
      <c r="N111" s="180" t="s">
        <v>47</v>
      </c>
      <c r="O111" s="180" t="s">
        <v>47</v>
      </c>
      <c r="P111" s="180" t="s">
        <v>47</v>
      </c>
      <c r="Q111" s="180" t="s">
        <v>47</v>
      </c>
      <c r="R111" s="180" t="s">
        <v>47</v>
      </c>
      <c r="S111" s="182">
        <v>4.1909063550058329E-2</v>
      </c>
      <c r="T111" s="171" t="s">
        <v>32</v>
      </c>
    </row>
    <row r="112" spans="1:20" ht="15" customHeight="1" x14ac:dyDescent="0.25">
      <c r="A112" s="171" t="s">
        <v>33</v>
      </c>
      <c r="B112" s="179" t="s">
        <v>47</v>
      </c>
      <c r="C112" s="181">
        <v>-0.19673142640172131</v>
      </c>
      <c r="D112" s="180" t="s">
        <v>47</v>
      </c>
      <c r="E112" s="180" t="s">
        <v>47</v>
      </c>
      <c r="F112" s="180" t="s">
        <v>47</v>
      </c>
      <c r="G112" s="180" t="s">
        <v>47</v>
      </c>
      <c r="H112" s="180" t="s">
        <v>47</v>
      </c>
      <c r="I112" s="180" t="s">
        <v>47</v>
      </c>
      <c r="J112" s="180" t="s">
        <v>47</v>
      </c>
      <c r="K112" s="180" t="s">
        <v>47</v>
      </c>
      <c r="L112" s="180" t="s">
        <v>47</v>
      </c>
      <c r="M112" s="180" t="s">
        <v>47</v>
      </c>
      <c r="N112" s="180" t="s">
        <v>47</v>
      </c>
      <c r="O112" s="180" t="s">
        <v>47</v>
      </c>
      <c r="P112" s="180" t="s">
        <v>47</v>
      </c>
      <c r="Q112" s="180" t="s">
        <v>47</v>
      </c>
      <c r="R112" s="180" t="s">
        <v>47</v>
      </c>
      <c r="S112" s="182">
        <v>-0.19673142640172131</v>
      </c>
      <c r="T112" s="171" t="s">
        <v>33</v>
      </c>
    </row>
    <row r="113" spans="1:20" ht="15" customHeight="1" x14ac:dyDescent="0.25">
      <c r="A113" s="171" t="s">
        <v>34</v>
      </c>
      <c r="B113" s="179" t="s">
        <v>47</v>
      </c>
      <c r="C113" s="180" t="s">
        <v>47</v>
      </c>
      <c r="D113" s="180" t="s">
        <v>47</v>
      </c>
      <c r="E113" s="180" t="s">
        <v>47</v>
      </c>
      <c r="F113" s="180" t="s">
        <v>47</v>
      </c>
      <c r="G113" s="180" t="s">
        <v>47</v>
      </c>
      <c r="H113" s="180" t="s">
        <v>47</v>
      </c>
      <c r="I113" s="180" t="s">
        <v>47</v>
      </c>
      <c r="J113" s="180" t="s">
        <v>47</v>
      </c>
      <c r="K113" s="180" t="s">
        <v>47</v>
      </c>
      <c r="L113" s="180" t="s">
        <v>47</v>
      </c>
      <c r="M113" s="180" t="s">
        <v>47</v>
      </c>
      <c r="N113" s="180" t="s">
        <v>47</v>
      </c>
      <c r="O113" s="180" t="s">
        <v>47</v>
      </c>
      <c r="P113" s="180" t="s">
        <v>47</v>
      </c>
      <c r="Q113" s="181">
        <v>50.923304197956419</v>
      </c>
      <c r="R113" s="180" t="s">
        <v>47</v>
      </c>
      <c r="S113" s="182">
        <v>50.923304197956419</v>
      </c>
      <c r="T113" s="171" t="s">
        <v>34</v>
      </c>
    </row>
    <row r="114" spans="1:20" ht="15" customHeight="1" x14ac:dyDescent="0.25">
      <c r="A114" s="171" t="s">
        <v>35</v>
      </c>
      <c r="B114" s="179" t="s">
        <v>47</v>
      </c>
      <c r="C114" s="181">
        <v>14.139344262295081</v>
      </c>
      <c r="D114" s="180" t="s">
        <v>47</v>
      </c>
      <c r="E114" s="180" t="s">
        <v>47</v>
      </c>
      <c r="F114" s="180" t="s">
        <v>47</v>
      </c>
      <c r="G114" s="180" t="s">
        <v>47</v>
      </c>
      <c r="H114" s="181">
        <v>-3.2315340909090913</v>
      </c>
      <c r="I114" s="180" t="s">
        <v>47</v>
      </c>
      <c r="J114" s="180" t="s">
        <v>47</v>
      </c>
      <c r="K114" s="180" t="s">
        <v>47</v>
      </c>
      <c r="L114" s="180" t="s">
        <v>47</v>
      </c>
      <c r="M114" s="180" t="s">
        <v>47</v>
      </c>
      <c r="N114" s="181">
        <v>16.895653203837497</v>
      </c>
      <c r="O114" s="181">
        <v>-13.008130081300814</v>
      </c>
      <c r="P114" s="180" t="s">
        <v>47</v>
      </c>
      <c r="Q114" s="181">
        <v>-1.4705629418138662</v>
      </c>
      <c r="R114" s="180" t="s">
        <v>47</v>
      </c>
      <c r="S114" s="182">
        <v>-0.17510109536335439</v>
      </c>
      <c r="T114" s="171" t="s">
        <v>35</v>
      </c>
    </row>
    <row r="115" spans="1:20" ht="15" customHeight="1" x14ac:dyDescent="0.25">
      <c r="A115" s="171" t="s">
        <v>36</v>
      </c>
      <c r="B115" s="179" t="s">
        <v>47</v>
      </c>
      <c r="C115" s="180" t="s">
        <v>47</v>
      </c>
      <c r="D115" s="180" t="s">
        <v>47</v>
      </c>
      <c r="E115" s="181">
        <v>-13.784021071115014</v>
      </c>
      <c r="F115" s="180" t="s">
        <v>47</v>
      </c>
      <c r="G115" s="180" t="s">
        <v>47</v>
      </c>
      <c r="H115" s="180" t="s">
        <v>47</v>
      </c>
      <c r="I115" s="180" t="s">
        <v>47</v>
      </c>
      <c r="J115" s="180" t="s">
        <v>47</v>
      </c>
      <c r="K115" s="180" t="s">
        <v>47</v>
      </c>
      <c r="L115" s="180" t="s">
        <v>47</v>
      </c>
      <c r="M115" s="180" t="s">
        <v>47</v>
      </c>
      <c r="N115" s="181">
        <v>-0.11346873936230568</v>
      </c>
      <c r="O115" s="181">
        <v>82.876064333017979</v>
      </c>
      <c r="P115" s="180" t="s">
        <v>47</v>
      </c>
      <c r="Q115" s="180" t="s">
        <v>47</v>
      </c>
      <c r="R115" s="181">
        <v>-100</v>
      </c>
      <c r="S115" s="182">
        <v>0.11532844722870518</v>
      </c>
      <c r="T115" s="171" t="s">
        <v>36</v>
      </c>
    </row>
    <row r="116" spans="1:20" ht="15" customHeight="1" x14ac:dyDescent="0.25">
      <c r="A116" s="171" t="s">
        <v>37</v>
      </c>
      <c r="B116" s="183">
        <v>0.96722242047826756</v>
      </c>
      <c r="C116" s="181">
        <v>8.0971715247418127E-2</v>
      </c>
      <c r="D116" s="180" t="s">
        <v>47</v>
      </c>
      <c r="E116" s="180" t="s">
        <v>47</v>
      </c>
      <c r="F116" s="181">
        <v>1.691613550096684</v>
      </c>
      <c r="G116" s="181">
        <v>2.7490725513443226</v>
      </c>
      <c r="H116" s="181">
        <v>-0.94334535560715049</v>
      </c>
      <c r="I116" s="180" t="s">
        <v>47</v>
      </c>
      <c r="J116" s="181">
        <v>-0.49458626145316659</v>
      </c>
      <c r="K116" s="181">
        <v>0.94764440995614496</v>
      </c>
      <c r="L116" s="181">
        <v>1.3716683252198703</v>
      </c>
      <c r="M116" s="181">
        <v>3.4861826750701859</v>
      </c>
      <c r="N116" s="180" t="s">
        <v>47</v>
      </c>
      <c r="O116" s="180" t="s">
        <v>47</v>
      </c>
      <c r="P116" s="181">
        <v>1.3706338785398575</v>
      </c>
      <c r="Q116" s="180" t="s">
        <v>47</v>
      </c>
      <c r="R116" s="181">
        <v>1700</v>
      </c>
      <c r="S116" s="182">
        <v>0.52499092141752812</v>
      </c>
      <c r="T116" s="171" t="s">
        <v>37</v>
      </c>
    </row>
    <row r="117" spans="1:20" ht="15" customHeight="1" x14ac:dyDescent="0.25">
      <c r="A117" s="171" t="s">
        <v>38</v>
      </c>
      <c r="B117" s="183">
        <v>1.758418834803317</v>
      </c>
      <c r="C117" s="181">
        <v>3.1571935236910242</v>
      </c>
      <c r="D117" s="181">
        <v>-0.95423634035030758</v>
      </c>
      <c r="E117" s="181">
        <v>2.4267114897011481</v>
      </c>
      <c r="F117" s="181">
        <v>-0.32110091743119268</v>
      </c>
      <c r="G117" s="181">
        <v>0.99660191712735213</v>
      </c>
      <c r="H117" s="181">
        <v>-1.0554449316005157</v>
      </c>
      <c r="I117" s="181">
        <v>-1.7240224212242348</v>
      </c>
      <c r="J117" s="181">
        <v>-1.5435142954215528</v>
      </c>
      <c r="K117" s="181">
        <v>-0.99821984868713842</v>
      </c>
      <c r="L117" s="181">
        <v>-5.7831547413296462</v>
      </c>
      <c r="M117" s="181">
        <v>2.1964171680166706</v>
      </c>
      <c r="N117" s="181">
        <v>4.7738627051888667</v>
      </c>
      <c r="O117" s="181">
        <v>-1.7606618969583117</v>
      </c>
      <c r="P117" s="181">
        <v>0.68442204063722423</v>
      </c>
      <c r="Q117" s="181">
        <v>-0.4023496095666681</v>
      </c>
      <c r="R117" s="180" t="s">
        <v>47</v>
      </c>
      <c r="S117" s="182">
        <v>0.2654682112924216</v>
      </c>
      <c r="T117" s="171" t="s">
        <v>38</v>
      </c>
    </row>
    <row r="118" spans="1:20" ht="15" customHeight="1" x14ac:dyDescent="0.25">
      <c r="A118" s="171" t="s">
        <v>39</v>
      </c>
      <c r="B118" s="183">
        <v>0.83017263563029342</v>
      </c>
      <c r="C118" s="181">
        <v>1.0528947908945587</v>
      </c>
      <c r="D118" s="181">
        <v>-3.2615557951377756</v>
      </c>
      <c r="E118" s="181">
        <v>2.2564236337550541</v>
      </c>
      <c r="F118" s="181">
        <v>-0.42231034660349176</v>
      </c>
      <c r="G118" s="181">
        <v>7.4283046032919575</v>
      </c>
      <c r="H118" s="181">
        <v>-0.8694252942921652</v>
      </c>
      <c r="I118" s="181">
        <v>4.7933242771201243</v>
      </c>
      <c r="J118" s="181">
        <v>2.390416797523442</v>
      </c>
      <c r="K118" s="181">
        <v>-1.1434467357351839</v>
      </c>
      <c r="L118" s="181">
        <v>-2.0581050099597853</v>
      </c>
      <c r="M118" s="181">
        <v>0.65761522120624361</v>
      </c>
      <c r="N118" s="181">
        <v>11.012478684239884</v>
      </c>
      <c r="O118" s="181">
        <v>-12.637071346856777</v>
      </c>
      <c r="P118" s="181">
        <v>3.0602741986820545</v>
      </c>
      <c r="Q118" s="181">
        <v>2.0785639013045532</v>
      </c>
      <c r="R118" s="180" t="s">
        <v>47</v>
      </c>
      <c r="S118" s="182">
        <v>0.34940249577845872</v>
      </c>
      <c r="T118" s="171" t="s">
        <v>39</v>
      </c>
    </row>
    <row r="119" spans="1:20" ht="15" customHeight="1" x14ac:dyDescent="0.25">
      <c r="A119" s="171" t="s">
        <v>40</v>
      </c>
      <c r="B119" s="183">
        <v>5.1101287718623869</v>
      </c>
      <c r="C119" s="181">
        <v>34.525979623270736</v>
      </c>
      <c r="D119" s="181">
        <v>2.5091632420206591</v>
      </c>
      <c r="E119" s="181">
        <v>-0.52238277376398923</v>
      </c>
      <c r="F119" s="181">
        <v>5.5006406736225522</v>
      </c>
      <c r="G119" s="181">
        <v>-24.205030849549122</v>
      </c>
      <c r="H119" s="181">
        <v>28.758206297985978</v>
      </c>
      <c r="I119" s="181">
        <v>-0.25123988514748108</v>
      </c>
      <c r="J119" s="181">
        <v>28.623888674139931</v>
      </c>
      <c r="K119" s="181">
        <v>18.118674340146853</v>
      </c>
      <c r="L119" s="181">
        <v>130.85301536344875</v>
      </c>
      <c r="M119" s="181">
        <v>-5.0778605280974949</v>
      </c>
      <c r="N119" s="181">
        <v>-0.25300920462591459</v>
      </c>
      <c r="O119" s="181">
        <v>-5.3047672929756127</v>
      </c>
      <c r="P119" s="181">
        <v>-9.6712821054856768</v>
      </c>
      <c r="Q119" s="181">
        <v>-2.7708243418213208</v>
      </c>
      <c r="R119" s="180" t="s">
        <v>47</v>
      </c>
      <c r="S119" s="182">
        <v>9.3767111532457772</v>
      </c>
      <c r="T119" s="171" t="s">
        <v>40</v>
      </c>
    </row>
    <row r="120" spans="1:20" ht="15" customHeight="1" x14ac:dyDescent="0.25">
      <c r="A120" s="171" t="s">
        <v>41</v>
      </c>
      <c r="B120" s="179" t="s">
        <v>47</v>
      </c>
      <c r="C120" s="180" t="s">
        <v>47</v>
      </c>
      <c r="D120" s="180" t="s">
        <v>47</v>
      </c>
      <c r="E120" s="180" t="s">
        <v>47</v>
      </c>
      <c r="F120" s="180" t="s">
        <v>47</v>
      </c>
      <c r="G120" s="180" t="s">
        <v>47</v>
      </c>
      <c r="H120" s="180" t="s">
        <v>47</v>
      </c>
      <c r="I120" s="180" t="s">
        <v>47</v>
      </c>
      <c r="J120" s="181">
        <v>-73.178967679691269</v>
      </c>
      <c r="K120" s="181">
        <v>-6.4721049288143195</v>
      </c>
      <c r="L120" s="180" t="s">
        <v>47</v>
      </c>
      <c r="M120" s="180" t="s">
        <v>47</v>
      </c>
      <c r="N120" s="180" t="s">
        <v>47</v>
      </c>
      <c r="O120" s="180" t="s">
        <v>47</v>
      </c>
      <c r="P120" s="180" t="s">
        <v>47</v>
      </c>
      <c r="Q120" s="180" t="s">
        <v>47</v>
      </c>
      <c r="R120" s="180" t="s">
        <v>47</v>
      </c>
      <c r="S120" s="182">
        <v>-8.9594387984530979</v>
      </c>
      <c r="T120" s="171" t="s">
        <v>41</v>
      </c>
    </row>
    <row r="121" spans="1:20" ht="15" customHeight="1" x14ac:dyDescent="0.25">
      <c r="A121" s="171" t="s">
        <v>42</v>
      </c>
      <c r="B121" s="179" t="s">
        <v>47</v>
      </c>
      <c r="C121" s="180" t="s">
        <v>47</v>
      </c>
      <c r="D121" s="181">
        <v>-1.7427925556622179</v>
      </c>
      <c r="E121" s="181">
        <v>2.7778839741220747</v>
      </c>
      <c r="F121" s="180" t="s">
        <v>47</v>
      </c>
      <c r="G121" s="180" t="s">
        <v>47</v>
      </c>
      <c r="H121" s="180" t="s">
        <v>47</v>
      </c>
      <c r="I121" s="181">
        <v>-1.2106788772183508</v>
      </c>
      <c r="J121" s="180" t="s">
        <v>47</v>
      </c>
      <c r="K121" s="180" t="s">
        <v>47</v>
      </c>
      <c r="L121" s="180" t="s">
        <v>47</v>
      </c>
      <c r="M121" s="180" t="s">
        <v>47</v>
      </c>
      <c r="N121" s="181">
        <v>1.1050819347046204</v>
      </c>
      <c r="O121" s="181">
        <v>2.6812878685585742</v>
      </c>
      <c r="P121" s="180" t="s">
        <v>47</v>
      </c>
      <c r="Q121" s="181">
        <v>1.7567435496481627</v>
      </c>
      <c r="R121" s="181">
        <v>-100</v>
      </c>
      <c r="S121" s="182">
        <v>1.2845474468294347</v>
      </c>
      <c r="T121" s="171" t="s">
        <v>42</v>
      </c>
    </row>
    <row r="122" spans="1:20" ht="15" customHeight="1" x14ac:dyDescent="0.25">
      <c r="A122" s="171" t="s">
        <v>43</v>
      </c>
      <c r="B122" s="179" t="s">
        <v>47</v>
      </c>
      <c r="C122" s="180" t="s">
        <v>47</v>
      </c>
      <c r="D122" s="180" t="s">
        <v>47</v>
      </c>
      <c r="E122" s="180" t="s">
        <v>47</v>
      </c>
      <c r="F122" s="180" t="s">
        <v>47</v>
      </c>
      <c r="G122" s="180" t="s">
        <v>47</v>
      </c>
      <c r="H122" s="180" t="s">
        <v>47</v>
      </c>
      <c r="I122" s="180" t="s">
        <v>47</v>
      </c>
      <c r="J122" s="180" t="s">
        <v>47</v>
      </c>
      <c r="K122" s="180" t="s">
        <v>47</v>
      </c>
      <c r="L122" s="181">
        <v>-100</v>
      </c>
      <c r="M122" s="180" t="s">
        <v>47</v>
      </c>
      <c r="N122" s="180" t="s">
        <v>47</v>
      </c>
      <c r="O122" s="180" t="s">
        <v>47</v>
      </c>
      <c r="P122" s="180" t="s">
        <v>47</v>
      </c>
      <c r="Q122" s="180" t="s">
        <v>47</v>
      </c>
      <c r="R122" s="181">
        <v>-100</v>
      </c>
      <c r="S122" s="182">
        <v>-100</v>
      </c>
      <c r="T122" s="171" t="s">
        <v>43</v>
      </c>
    </row>
    <row r="123" spans="1:20" ht="15" customHeight="1" x14ac:dyDescent="0.25">
      <c r="A123" s="171" t="s">
        <v>44</v>
      </c>
      <c r="B123" s="183">
        <v>-5.7565622095429347</v>
      </c>
      <c r="C123" s="181">
        <v>3.1163647528400369</v>
      </c>
      <c r="D123" s="181">
        <v>9.37506135511358</v>
      </c>
      <c r="E123" s="181">
        <v>0.41960215499378367</v>
      </c>
      <c r="F123" s="181">
        <v>-20.627143557079862</v>
      </c>
      <c r="G123" s="181">
        <v>-0.46948356807511737</v>
      </c>
      <c r="H123" s="181">
        <v>4.9484197114791826</v>
      </c>
      <c r="I123" s="181">
        <v>83.425245098039213</v>
      </c>
      <c r="J123" s="181">
        <v>4.4560902267507485</v>
      </c>
      <c r="K123" s="181">
        <v>10.576569027031832</v>
      </c>
      <c r="L123" s="181">
        <v>12.537126415444588</v>
      </c>
      <c r="M123" s="181">
        <v>-1.7393705135284372</v>
      </c>
      <c r="N123" s="181">
        <v>-8.3812098681987166</v>
      </c>
      <c r="O123" s="181">
        <v>22.378880185668699</v>
      </c>
      <c r="P123" s="181">
        <v>13.720683915872295</v>
      </c>
      <c r="Q123" s="181">
        <v>25.628626692456479</v>
      </c>
      <c r="R123" s="180" t="s">
        <v>47</v>
      </c>
      <c r="S123" s="182">
        <v>7.3625293650835371</v>
      </c>
      <c r="T123" s="171" t="s">
        <v>44</v>
      </c>
    </row>
    <row r="124" spans="1:20" ht="15" customHeight="1" x14ac:dyDescent="0.25">
      <c r="A124" s="171" t="s">
        <v>45</v>
      </c>
      <c r="B124" s="179" t="s">
        <v>47</v>
      </c>
      <c r="C124" s="181">
        <v>-23.211487690227305</v>
      </c>
      <c r="D124" s="180" t="s">
        <v>47</v>
      </c>
      <c r="E124" s="180" t="s">
        <v>47</v>
      </c>
      <c r="F124" s="180" t="s">
        <v>47</v>
      </c>
      <c r="G124" s="180" t="s">
        <v>47</v>
      </c>
      <c r="H124" s="180" t="s">
        <v>47</v>
      </c>
      <c r="I124" s="180" t="s">
        <v>47</v>
      </c>
      <c r="J124" s="180" t="s">
        <v>47</v>
      </c>
      <c r="K124" s="180" t="s">
        <v>47</v>
      </c>
      <c r="L124" s="180" t="s">
        <v>47</v>
      </c>
      <c r="M124" s="180" t="s">
        <v>47</v>
      </c>
      <c r="N124" s="180" t="s">
        <v>47</v>
      </c>
      <c r="O124" s="180" t="s">
        <v>47</v>
      </c>
      <c r="P124" s="180" t="s">
        <v>47</v>
      </c>
      <c r="Q124" s="180" t="s">
        <v>47</v>
      </c>
      <c r="R124" s="180" t="s">
        <v>47</v>
      </c>
      <c r="S124" s="182">
        <v>-23.211487690227305</v>
      </c>
      <c r="T124" s="171" t="s">
        <v>45</v>
      </c>
    </row>
    <row r="125" spans="1:20" ht="15" customHeight="1" x14ac:dyDescent="0.25">
      <c r="A125" s="176" t="s">
        <v>59</v>
      </c>
      <c r="B125" s="179" t="s">
        <v>47</v>
      </c>
      <c r="C125" s="180" t="s">
        <v>47</v>
      </c>
      <c r="D125" s="180" t="s">
        <v>47</v>
      </c>
      <c r="E125" s="180" t="s">
        <v>47</v>
      </c>
      <c r="F125" s="180" t="s">
        <v>47</v>
      </c>
      <c r="G125" s="180" t="s">
        <v>47</v>
      </c>
      <c r="H125" s="180" t="s">
        <v>47</v>
      </c>
      <c r="I125" s="180" t="s">
        <v>47</v>
      </c>
      <c r="J125" s="180" t="s">
        <v>47</v>
      </c>
      <c r="K125" s="180" t="s">
        <v>47</v>
      </c>
      <c r="L125" s="181" t="s">
        <v>55</v>
      </c>
      <c r="M125" s="180" t="s">
        <v>47</v>
      </c>
      <c r="N125" s="180" t="s">
        <v>47</v>
      </c>
      <c r="O125" s="180" t="s">
        <v>47</v>
      </c>
      <c r="P125" s="180" t="s">
        <v>47</v>
      </c>
      <c r="Q125" s="180" t="s">
        <v>47</v>
      </c>
      <c r="R125" s="180" t="s">
        <v>47</v>
      </c>
      <c r="S125" s="182" t="s">
        <v>55</v>
      </c>
      <c r="T125" s="176" t="s">
        <v>59</v>
      </c>
    </row>
    <row r="126" spans="1:20" ht="15" customHeight="1" x14ac:dyDescent="0.25">
      <c r="A126" s="184" t="s">
        <v>46</v>
      </c>
      <c r="B126" s="185">
        <v>1.3089738221916458</v>
      </c>
      <c r="C126" s="186">
        <v>1.2932008153002845</v>
      </c>
      <c r="D126" s="186">
        <v>0.770758539728571</v>
      </c>
      <c r="E126" s="186">
        <v>1.7228269903987932</v>
      </c>
      <c r="F126" s="186">
        <v>0.68957765476157018</v>
      </c>
      <c r="G126" s="186">
        <v>0.81496205693652768</v>
      </c>
      <c r="H126" s="186">
        <v>0.63322500488415956</v>
      </c>
      <c r="I126" s="186">
        <v>1.6341681885237351</v>
      </c>
      <c r="J126" s="186">
        <v>0.34824928375550207</v>
      </c>
      <c r="K126" s="186">
        <v>1.1637868198071439</v>
      </c>
      <c r="L126" s="186">
        <v>0.81670236403306851</v>
      </c>
      <c r="M126" s="186">
        <v>1.2229790800894764</v>
      </c>
      <c r="N126" s="186">
        <v>2.4103049464964421</v>
      </c>
      <c r="O126" s="186">
        <v>0.77331384956229732</v>
      </c>
      <c r="P126" s="186">
        <v>0.31395865000470802</v>
      </c>
      <c r="Q126" s="186">
        <v>1.5170111567084572</v>
      </c>
      <c r="R126" s="186">
        <v>24.137931034482758</v>
      </c>
      <c r="S126" s="187">
        <v>1.101896632152241</v>
      </c>
      <c r="T126" s="184" t="s">
        <v>46</v>
      </c>
    </row>
    <row r="127" spans="1:20" x14ac:dyDescent="0.25">
      <c r="A127" s="188"/>
      <c r="B127" s="188"/>
      <c r="C127" s="188"/>
      <c r="D127" s="188"/>
      <c r="E127" s="188"/>
      <c r="F127" s="188"/>
      <c r="G127" s="188"/>
      <c r="H127" s="188"/>
      <c r="I127" s="188"/>
      <c r="J127" s="188"/>
      <c r="K127" s="188"/>
      <c r="L127" s="188"/>
      <c r="M127" s="188"/>
      <c r="N127" s="188"/>
      <c r="O127" s="188"/>
      <c r="P127" s="188"/>
      <c r="Q127" s="188"/>
      <c r="R127" s="188"/>
      <c r="S127" s="188"/>
      <c r="T127" s="188"/>
    </row>
    <row r="128" spans="1:20" x14ac:dyDescent="0.25">
      <c r="B128"/>
      <c r="C128"/>
      <c r="D128"/>
      <c r="E128"/>
      <c r="F128"/>
      <c r="G128"/>
      <c r="H128"/>
      <c r="I128"/>
      <c r="J128"/>
      <c r="K128"/>
      <c r="L128"/>
      <c r="M128"/>
      <c r="N128"/>
      <c r="O128"/>
      <c r="P128"/>
    </row>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sheetData>
  <mergeCells count="33">
    <mergeCell ref="A7:T7"/>
    <mergeCell ref="B8:J8"/>
    <mergeCell ref="K8:S8"/>
    <mergeCell ref="B97:J97"/>
    <mergeCell ref="K97:S97"/>
    <mergeCell ref="T5:T6"/>
    <mergeCell ref="L5:L6"/>
    <mergeCell ref="M5:M6"/>
    <mergeCell ref="N5:N6"/>
    <mergeCell ref="O5:O6"/>
    <mergeCell ref="P5:P6"/>
    <mergeCell ref="A1:J1"/>
    <mergeCell ref="K1:T1"/>
    <mergeCell ref="A2:J2"/>
    <mergeCell ref="K2:T2"/>
    <mergeCell ref="A3:J3"/>
    <mergeCell ref="K3:T3"/>
    <mergeCell ref="A4:J4"/>
    <mergeCell ref="K4:T4"/>
    <mergeCell ref="A5:A6"/>
    <mergeCell ref="B5:B6"/>
    <mergeCell ref="C5:C6"/>
    <mergeCell ref="D5:D6"/>
    <mergeCell ref="E5:E6"/>
    <mergeCell ref="F5:F6"/>
    <mergeCell ref="G5:G6"/>
    <mergeCell ref="H5:H6"/>
    <mergeCell ref="I5:I6"/>
    <mergeCell ref="J5:J6"/>
    <mergeCell ref="K5:K6"/>
    <mergeCell ref="Q5:Q6"/>
    <mergeCell ref="R5:R6"/>
    <mergeCell ref="S5: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Basistabelle für UN 2024 </vt:lpstr>
      <vt:lpstr>AKE-SUEB-0-2022.xlsx</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Uwe Zeymer</cp:lastModifiedBy>
  <dcterms:created xsi:type="dcterms:W3CDTF">2011-08-01T14:22:18Z</dcterms:created>
  <dcterms:modified xsi:type="dcterms:W3CDTF">2023-09-07T07:03:11Z</dcterms:modified>
</cp:coreProperties>
</file>